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usem\Downloads\"/>
    </mc:Choice>
  </mc:AlternateContent>
  <bookViews>
    <workbookView xWindow="0" yWindow="0" windowWidth="28800" windowHeight="123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78" i="1" l="1"/>
  <c r="G800" i="1"/>
  <c r="J777" i="1"/>
  <c r="G773" i="1"/>
  <c r="J766" i="1"/>
  <c r="G762" i="1"/>
  <c r="J759" i="1"/>
  <c r="H755" i="1"/>
  <c r="G755" i="1"/>
  <c r="J753" i="1"/>
  <c r="I749" i="1"/>
  <c r="H749" i="1"/>
  <c r="J745" i="1"/>
  <c r="J744" i="1"/>
  <c r="J743" i="1"/>
  <c r="J749" i="1" s="1"/>
  <c r="J729" i="1"/>
  <c r="J728" i="1"/>
  <c r="J727" i="1"/>
  <c r="J725" i="1"/>
  <c r="J724" i="1"/>
  <c r="I718" i="1"/>
  <c r="H718" i="1"/>
  <c r="G718" i="1"/>
  <c r="J717" i="1"/>
  <c r="J718" i="1" s="1"/>
  <c r="I716" i="1"/>
  <c r="H716" i="1"/>
  <c r="G716" i="1"/>
  <c r="J715" i="1"/>
  <c r="J714" i="1"/>
  <c r="J713" i="1"/>
  <c r="J712" i="1"/>
  <c r="J711" i="1"/>
  <c r="J710" i="1"/>
  <c r="J716" i="1" s="1"/>
  <c r="I707" i="1"/>
  <c r="H707" i="1"/>
  <c r="G707" i="1"/>
  <c r="J706" i="1"/>
  <c r="J705" i="1"/>
  <c r="J704" i="1"/>
  <c r="J703" i="1"/>
  <c r="J702" i="1"/>
  <c r="J701" i="1"/>
  <c r="J700" i="1"/>
  <c r="J699" i="1"/>
  <c r="J698" i="1"/>
  <c r="J707" i="1" s="1"/>
  <c r="I697" i="1"/>
  <c r="H697" i="1"/>
  <c r="G697" i="1"/>
  <c r="J696" i="1"/>
  <c r="J697" i="1" s="1"/>
  <c r="J695" i="1"/>
  <c r="I692" i="1"/>
  <c r="H692" i="1"/>
  <c r="G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92" i="1" s="1"/>
  <c r="I677" i="1"/>
  <c r="H677" i="1"/>
  <c r="G677" i="1"/>
  <c r="J676" i="1"/>
  <c r="J675" i="1"/>
  <c r="J674" i="1"/>
  <c r="J677" i="1" s="1"/>
  <c r="I673" i="1"/>
  <c r="H673" i="1"/>
  <c r="G673" i="1"/>
  <c r="J672" i="1"/>
  <c r="J671" i="1"/>
  <c r="J670" i="1"/>
  <c r="J669" i="1"/>
  <c r="J668" i="1"/>
  <c r="J667" i="1"/>
  <c r="J666" i="1"/>
  <c r="J665" i="1"/>
  <c r="J664" i="1"/>
  <c r="J663" i="1"/>
  <c r="J673" i="1" s="1"/>
  <c r="I660" i="1"/>
  <c r="H660" i="1"/>
  <c r="G660" i="1"/>
  <c r="J659" i="1"/>
  <c r="J658" i="1"/>
  <c r="J657" i="1"/>
  <c r="J656" i="1"/>
  <c r="J655" i="1"/>
  <c r="J660" i="1" s="1"/>
  <c r="J654" i="1"/>
  <c r="J653" i="1"/>
  <c r="I652" i="1"/>
  <c r="H652" i="1"/>
  <c r="G652" i="1"/>
  <c r="J651" i="1"/>
  <c r="J650" i="1"/>
  <c r="J649" i="1"/>
  <c r="J648" i="1"/>
  <c r="J647" i="1"/>
  <c r="J646" i="1"/>
  <c r="J652" i="1" s="1"/>
  <c r="J645" i="1"/>
  <c r="I645" i="1"/>
  <c r="H645" i="1"/>
  <c r="G645" i="1"/>
  <c r="I641" i="1"/>
  <c r="H641" i="1"/>
  <c r="G641" i="1"/>
  <c r="J640" i="1"/>
  <c r="J639" i="1"/>
  <c r="J638" i="1"/>
  <c r="J637" i="1"/>
  <c r="J636" i="1"/>
  <c r="J641" i="1" s="1"/>
  <c r="J635" i="1"/>
  <c r="J634" i="1"/>
  <c r="I633" i="1"/>
  <c r="H633" i="1"/>
  <c r="G633" i="1"/>
  <c r="J632" i="1"/>
  <c r="J631" i="1"/>
  <c r="J630" i="1"/>
  <c r="J629" i="1"/>
  <c r="J628" i="1"/>
  <c r="J633" i="1" s="1"/>
  <c r="J627" i="1"/>
  <c r="J626" i="1"/>
  <c r="J625" i="1"/>
  <c r="I622" i="1"/>
  <c r="H622" i="1"/>
  <c r="G622" i="1"/>
  <c r="J621" i="1"/>
  <c r="J620" i="1"/>
  <c r="J619" i="1"/>
  <c r="J617" i="1"/>
  <c r="J616" i="1"/>
  <c r="J615" i="1"/>
  <c r="J614" i="1"/>
  <c r="J613" i="1"/>
  <c r="J612" i="1"/>
  <c r="J622" i="1" s="1"/>
  <c r="J611" i="1"/>
  <c r="I608" i="1"/>
  <c r="H608" i="1"/>
  <c r="G608" i="1"/>
  <c r="J607" i="1"/>
  <c r="J606" i="1"/>
  <c r="J608" i="1" s="1"/>
  <c r="J605" i="1"/>
  <c r="I605" i="1"/>
  <c r="H605" i="1"/>
  <c r="G605" i="1"/>
  <c r="I603" i="1"/>
  <c r="H603" i="1"/>
  <c r="G603" i="1"/>
  <c r="J602" i="1"/>
  <c r="J601" i="1"/>
  <c r="J600" i="1"/>
  <c r="J599" i="1"/>
  <c r="J598" i="1"/>
  <c r="J603" i="1" s="1"/>
  <c r="I595" i="1"/>
  <c r="H595" i="1"/>
  <c r="G595" i="1"/>
  <c r="J594" i="1"/>
  <c r="J595" i="1" s="1"/>
  <c r="J593" i="1"/>
  <c r="I592" i="1"/>
  <c r="H592" i="1"/>
  <c r="G592" i="1"/>
  <c r="J591" i="1"/>
  <c r="J590" i="1"/>
  <c r="J592" i="1" s="1"/>
  <c r="I589" i="1"/>
  <c r="H589" i="1"/>
  <c r="G589" i="1"/>
  <c r="G719" i="1" s="1"/>
  <c r="J588" i="1"/>
  <c r="J587" i="1"/>
  <c r="J586" i="1"/>
  <c r="J585" i="1"/>
  <c r="J584" i="1"/>
  <c r="J589" i="1" s="1"/>
  <c r="J583" i="1"/>
  <c r="J582" i="1"/>
  <c r="I581" i="1"/>
  <c r="I719" i="1" s="1"/>
  <c r="H581" i="1"/>
  <c r="H719" i="1" s="1"/>
  <c r="G581" i="1"/>
  <c r="J580" i="1"/>
  <c r="J579" i="1"/>
  <c r="J578" i="1"/>
  <c r="J577" i="1"/>
  <c r="J576" i="1"/>
  <c r="J581" i="1" s="1"/>
  <c r="J719" i="1" s="1"/>
  <c r="I570" i="1"/>
  <c r="H570" i="1"/>
  <c r="G570" i="1"/>
  <c r="I568" i="1"/>
  <c r="H568" i="1"/>
  <c r="G568" i="1"/>
  <c r="J567" i="1"/>
  <c r="J570" i="1" s="1"/>
  <c r="I566" i="1"/>
  <c r="H566" i="1"/>
  <c r="G566" i="1"/>
  <c r="J563" i="1"/>
  <c r="J562" i="1"/>
  <c r="J566" i="1" s="1"/>
  <c r="I559" i="1"/>
  <c r="H559" i="1"/>
  <c r="G559" i="1"/>
  <c r="J558" i="1"/>
  <c r="J559" i="1" s="1"/>
  <c r="J557" i="1"/>
  <c r="J556" i="1"/>
  <c r="I555" i="1"/>
  <c r="H555" i="1"/>
  <c r="G555" i="1"/>
  <c r="J554" i="1"/>
  <c r="J555" i="1" s="1"/>
  <c r="J553" i="1"/>
  <c r="I553" i="1"/>
  <c r="H553" i="1"/>
  <c r="G553" i="1"/>
  <c r="J552" i="1"/>
  <c r="I551" i="1"/>
  <c r="H551" i="1"/>
  <c r="G551" i="1"/>
  <c r="J550" i="1"/>
  <c r="J549" i="1"/>
  <c r="J548" i="1"/>
  <c r="J547" i="1"/>
  <c r="J551" i="1" s="1"/>
  <c r="I546" i="1"/>
  <c r="H546" i="1"/>
  <c r="G546" i="1"/>
  <c r="J545" i="1"/>
  <c r="J544" i="1"/>
  <c r="J543" i="1"/>
  <c r="J542" i="1"/>
  <c r="J541" i="1"/>
  <c r="J546" i="1" s="1"/>
  <c r="J540" i="1"/>
  <c r="I539" i="1"/>
  <c r="H539" i="1"/>
  <c r="G539" i="1"/>
  <c r="J538" i="1"/>
  <c r="J539" i="1" s="1"/>
  <c r="I535" i="1"/>
  <c r="H535" i="1"/>
  <c r="G535" i="1"/>
  <c r="J534" i="1"/>
  <c r="J533" i="1"/>
  <c r="J532" i="1"/>
  <c r="J531" i="1"/>
  <c r="J530" i="1"/>
  <c r="J535" i="1" s="1"/>
  <c r="I529" i="1"/>
  <c r="I572" i="1" s="1"/>
  <c r="H529" i="1"/>
  <c r="H572" i="1" s="1"/>
  <c r="G529" i="1"/>
  <c r="G572" i="1" s="1"/>
  <c r="J528" i="1"/>
  <c r="J529" i="1" s="1"/>
  <c r="J527" i="1"/>
  <c r="J455" i="1"/>
  <c r="J454" i="1"/>
  <c r="J453" i="1"/>
  <c r="J452" i="1"/>
  <c r="J451" i="1"/>
  <c r="J450" i="1"/>
  <c r="J425" i="1"/>
  <c r="J423" i="1"/>
  <c r="J422" i="1"/>
  <c r="J421" i="1"/>
  <c r="J420" i="1"/>
  <c r="J419" i="1"/>
  <c r="J418" i="1"/>
  <c r="J417" i="1"/>
  <c r="J416" i="1"/>
  <c r="J415" i="1"/>
  <c r="I401" i="1"/>
  <c r="H401" i="1"/>
  <c r="G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401" i="1" s="1"/>
  <c r="J366" i="1"/>
  <c r="J363" i="1"/>
  <c r="J362" i="1"/>
  <c r="J359" i="1"/>
  <c r="J358" i="1"/>
  <c r="J357" i="1"/>
  <c r="J356" i="1"/>
  <c r="J355" i="1"/>
  <c r="J314" i="1"/>
  <c r="J313" i="1"/>
  <c r="J312" i="1"/>
  <c r="J311" i="1"/>
  <c r="J310" i="1"/>
  <c r="J307" i="1"/>
  <c r="J304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53" i="1"/>
  <c r="J252" i="1"/>
  <c r="J251" i="1"/>
  <c r="J250" i="1"/>
  <c r="J249" i="1"/>
  <c r="J248" i="1"/>
  <c r="J247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I230" i="1"/>
  <c r="H230" i="1"/>
  <c r="G230" i="1"/>
  <c r="J229" i="1"/>
  <c r="J227" i="1"/>
  <c r="J226" i="1"/>
  <c r="J225" i="1"/>
  <c r="J224" i="1"/>
  <c r="J223" i="1"/>
  <c r="J222" i="1"/>
  <c r="J221" i="1"/>
  <c r="J220" i="1"/>
  <c r="J230" i="1" s="1"/>
  <c r="J196" i="1"/>
  <c r="J184" i="1"/>
  <c r="J183" i="1"/>
  <c r="J182" i="1"/>
  <c r="J181" i="1"/>
  <c r="J180" i="1"/>
  <c r="J179" i="1"/>
  <c r="J178" i="1"/>
  <c r="G174" i="1"/>
  <c r="I173" i="1"/>
  <c r="I174" i="1" s="1"/>
  <c r="H173" i="1"/>
  <c r="H174" i="1" s="1"/>
  <c r="G173" i="1"/>
  <c r="J172" i="1"/>
  <c r="J171" i="1"/>
  <c r="J170" i="1"/>
  <c r="J169" i="1"/>
  <c r="J168" i="1"/>
  <c r="J173" i="1" s="1"/>
  <c r="I167" i="1"/>
  <c r="H167" i="1"/>
  <c r="G167" i="1"/>
  <c r="J166" i="1"/>
  <c r="J165" i="1"/>
  <c r="J164" i="1"/>
  <c r="J163" i="1"/>
  <c r="J167" i="1" s="1"/>
  <c r="H162" i="1"/>
  <c r="I161" i="1"/>
  <c r="I162" i="1" s="1"/>
  <c r="H161" i="1"/>
  <c r="G161" i="1"/>
  <c r="G162" i="1" s="1"/>
  <c r="J160" i="1"/>
  <c r="J159" i="1"/>
  <c r="J158" i="1"/>
  <c r="J157" i="1"/>
  <c r="J156" i="1"/>
  <c r="J155" i="1"/>
  <c r="J161" i="1" s="1"/>
  <c r="I154" i="1"/>
  <c r="H154" i="1"/>
  <c r="G154" i="1"/>
  <c r="J153" i="1"/>
  <c r="J152" i="1"/>
  <c r="J151" i="1"/>
  <c r="J150" i="1"/>
  <c r="J149" i="1"/>
  <c r="J148" i="1"/>
  <c r="J147" i="1"/>
  <c r="J146" i="1"/>
  <c r="J145" i="1"/>
  <c r="J154" i="1" s="1"/>
  <c r="J144" i="1"/>
  <c r="I142" i="1"/>
  <c r="I143" i="1" s="1"/>
  <c r="H142" i="1"/>
  <c r="H143" i="1" s="1"/>
  <c r="G142" i="1"/>
  <c r="G143" i="1" s="1"/>
  <c r="J141" i="1"/>
  <c r="J140" i="1"/>
  <c r="J139" i="1"/>
  <c r="J138" i="1"/>
  <c r="J137" i="1"/>
  <c r="J136" i="1"/>
  <c r="J135" i="1"/>
  <c r="J142" i="1" s="1"/>
  <c r="I134" i="1"/>
  <c r="H134" i="1"/>
  <c r="G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34" i="1" s="1"/>
  <c r="J120" i="1"/>
  <c r="I119" i="1"/>
  <c r="H119" i="1"/>
  <c r="G119" i="1"/>
  <c r="J117" i="1"/>
  <c r="J116" i="1"/>
  <c r="J115" i="1"/>
  <c r="J114" i="1"/>
  <c r="J119" i="1" s="1"/>
  <c r="I113" i="1"/>
  <c r="H113" i="1"/>
  <c r="G113" i="1"/>
  <c r="J112" i="1"/>
  <c r="J111" i="1"/>
  <c r="J110" i="1"/>
  <c r="J109" i="1"/>
  <c r="J108" i="1"/>
  <c r="J113" i="1" s="1"/>
  <c r="I107" i="1"/>
  <c r="H107" i="1"/>
  <c r="G107" i="1"/>
  <c r="J106" i="1"/>
  <c r="J105" i="1"/>
  <c r="J104" i="1"/>
  <c r="J103" i="1"/>
  <c r="J102" i="1"/>
  <c r="J107" i="1" s="1"/>
  <c r="J101" i="1"/>
  <c r="J100" i="1"/>
  <c r="J99" i="1"/>
  <c r="I98" i="1"/>
  <c r="H98" i="1"/>
  <c r="G98" i="1"/>
  <c r="J97" i="1"/>
  <c r="J96" i="1"/>
  <c r="J95" i="1"/>
  <c r="J94" i="1"/>
  <c r="J93" i="1"/>
  <c r="J98" i="1" s="1"/>
  <c r="J92" i="1"/>
  <c r="I91" i="1"/>
  <c r="H91" i="1"/>
  <c r="G91" i="1"/>
  <c r="J90" i="1"/>
  <c r="J89" i="1"/>
  <c r="J88" i="1"/>
  <c r="J87" i="1"/>
  <c r="J86" i="1"/>
  <c r="J91" i="1" s="1"/>
  <c r="I85" i="1"/>
  <c r="H85" i="1"/>
  <c r="G85" i="1"/>
  <c r="J84" i="1"/>
  <c r="J83" i="1"/>
  <c r="J82" i="1"/>
  <c r="J81" i="1"/>
  <c r="J80" i="1"/>
  <c r="J79" i="1"/>
  <c r="J78" i="1"/>
  <c r="J77" i="1"/>
  <c r="J85" i="1" s="1"/>
  <c r="H74" i="1"/>
  <c r="J65" i="1"/>
  <c r="J59" i="1"/>
  <c r="J58" i="1"/>
  <c r="J57" i="1"/>
  <c r="J56" i="1"/>
  <c r="J55" i="1"/>
  <c r="J54" i="1"/>
  <c r="J53" i="1"/>
  <c r="J52" i="1"/>
  <c r="J51" i="1"/>
  <c r="J50" i="1"/>
  <c r="I47" i="1"/>
  <c r="H47" i="1"/>
  <c r="G47" i="1"/>
  <c r="J46" i="1"/>
  <c r="J45" i="1"/>
  <c r="J44" i="1"/>
  <c r="J47" i="1" s="1"/>
  <c r="J43" i="1"/>
  <c r="I40" i="1"/>
  <c r="H40" i="1"/>
  <c r="G40" i="1"/>
  <c r="J39" i="1"/>
  <c r="J40" i="1" s="1"/>
  <c r="I35" i="1"/>
  <c r="H35" i="1"/>
  <c r="G35" i="1"/>
  <c r="J23" i="1"/>
  <c r="J22" i="1"/>
  <c r="J21" i="1"/>
  <c r="J19" i="1"/>
  <c r="J18" i="1"/>
  <c r="J17" i="1"/>
  <c r="J16" i="1"/>
  <c r="J15" i="1"/>
  <c r="J14" i="1"/>
  <c r="J35" i="1" s="1"/>
  <c r="G11" i="1"/>
  <c r="J162" i="1" l="1"/>
  <c r="J143" i="1"/>
  <c r="J174" i="1"/>
  <c r="J568" i="1"/>
  <c r="J572" i="1" s="1"/>
</calcChain>
</file>

<file path=xl/sharedStrings.xml><?xml version="1.0" encoding="utf-8"?>
<sst xmlns="http://schemas.openxmlformats.org/spreadsheetml/2006/main" count="1814" uniqueCount="1023">
  <si>
    <t>حصيلة تتويجات المنتخبات الوطنية في التظاهرات الرياضية الرسمية مـــن 1 جانفي الـــى  31 ديسمبر  2018</t>
  </si>
  <si>
    <t>الرياضة</t>
  </si>
  <si>
    <t>التظاهرة</t>
  </si>
  <si>
    <t>المكان</t>
  </si>
  <si>
    <t>التاريخ</t>
  </si>
  <si>
    <t>إسم ولقب الرياضين المتوجين</t>
  </si>
  <si>
    <t>الصتف</t>
  </si>
  <si>
    <t>الميدالية</t>
  </si>
  <si>
    <t>ذهبية</t>
  </si>
  <si>
    <t>فضية</t>
  </si>
  <si>
    <t>برنزية</t>
  </si>
  <si>
    <t>المجموع</t>
  </si>
  <si>
    <t>كرة اليد</t>
  </si>
  <si>
    <t>البطولة الإفريقية</t>
  </si>
  <si>
    <t>الغابون</t>
  </si>
  <si>
    <t>من 17 إلى 27 جانفي 2018</t>
  </si>
  <si>
    <t xml:space="preserve">المنتخب الوطني أكابر </t>
  </si>
  <si>
    <t>أكابر</t>
  </si>
  <si>
    <t>المغرب</t>
  </si>
  <si>
    <t>من 07 إلى 15 سبتمبر 2018</t>
  </si>
  <si>
    <t>المنتخب الوطني للأواسط</t>
  </si>
  <si>
    <t>أواسط</t>
  </si>
  <si>
    <t>من 15 إلى 23 سبتمبر 2018</t>
  </si>
  <si>
    <t>المنتخب الوطني  للأصاغر</t>
  </si>
  <si>
    <t>أصاغر</t>
  </si>
  <si>
    <t>الملاكمة</t>
  </si>
  <si>
    <t xml:space="preserve">البطولة العربية  </t>
  </si>
  <si>
    <t>مصر</t>
  </si>
  <si>
    <t>من 1 إلى 6 فيفري 2018</t>
  </si>
  <si>
    <t>محمد عزيز الجويني ( 52 كغ )</t>
  </si>
  <si>
    <t>أواسط ( ذكور )</t>
  </si>
  <si>
    <t>محمد عزيز التواتي  ( 91 كغ )</t>
  </si>
  <si>
    <t>وسام عاشور (51 كغ )</t>
  </si>
  <si>
    <t>محمد ربيع خميس</t>
  </si>
  <si>
    <t>مالك الرحموني</t>
  </si>
  <si>
    <t>يحي سعيداني</t>
  </si>
  <si>
    <t xml:space="preserve">تحتل تونس المرتبة 03 في الترتيب العام </t>
  </si>
  <si>
    <t>البطولة العربية اكابر</t>
  </si>
  <si>
    <t>السودان</t>
  </si>
  <si>
    <t>من 02 الى 08 أفريل 2018</t>
  </si>
  <si>
    <t>احمد التابعي ( 69 كغ )</t>
  </si>
  <si>
    <t>اكابر</t>
  </si>
  <si>
    <t>ايمن الطرابلسي ( +100 كغ )</t>
  </si>
  <si>
    <t>احمد الماجري ( 60 كغ )</t>
  </si>
  <si>
    <t>البطولة الافريقية للشبان</t>
  </si>
  <si>
    <t>من 05 الى 13 ماي 2018</t>
  </si>
  <si>
    <t>مودة الطاغوطي 60 كغ</t>
  </si>
  <si>
    <t>وسطيات</t>
  </si>
  <si>
    <t>اسماء العجيلي 64كغ</t>
  </si>
  <si>
    <t>سارة بوراوي 54 كغ</t>
  </si>
  <si>
    <t>مالك الرحموني 64كغ</t>
  </si>
  <si>
    <t>غيث الوسلاتي 56كغ</t>
  </si>
  <si>
    <t>محمد ربيع خميس 60كغ</t>
  </si>
  <si>
    <t>محمد عزيز التواتي81كغ</t>
  </si>
  <si>
    <t>سليم المزليني 49كغ</t>
  </si>
  <si>
    <t>وسام عاشور 75كغ</t>
  </si>
  <si>
    <t>ايهاب بن حسين +91كغ</t>
  </si>
  <si>
    <t>ملاك عمارة 48كغ</t>
  </si>
  <si>
    <t xml:space="preserve">المجموع </t>
  </si>
  <si>
    <t>الرقبي</t>
  </si>
  <si>
    <t xml:space="preserve">بطولة شمال افريقيا </t>
  </si>
  <si>
    <t>تونس</t>
  </si>
  <si>
    <t>من 28 الى 31 مارس 2018</t>
  </si>
  <si>
    <t xml:space="preserve">المنتخب شبان  15 لاعب </t>
  </si>
  <si>
    <t xml:space="preserve">شبان -20 سنة </t>
  </si>
  <si>
    <t xml:space="preserve">البطولة الافريقية </t>
  </si>
  <si>
    <t>بوتسوانا</t>
  </si>
  <si>
    <t>من 20 الى 25 ماي 2018</t>
  </si>
  <si>
    <t xml:space="preserve">07 لاعبات </t>
  </si>
  <si>
    <t>كبريات</t>
  </si>
  <si>
    <t>الشطرنج</t>
  </si>
  <si>
    <t xml:space="preserve">البطولة العربية </t>
  </si>
  <si>
    <t xml:space="preserve">الإمارات العربية المتحدة </t>
  </si>
  <si>
    <t>من 27 جانفي إلى 4 فيفري 2018</t>
  </si>
  <si>
    <t>أماني الميلادي ( -18 سنة )</t>
  </si>
  <si>
    <t>غادة الشيحي ( -16 سنة</t>
  </si>
  <si>
    <t>ملاك الشيحي ( -14 سنة )</t>
  </si>
  <si>
    <t>أشرف حباشة ( -20 سنة )</t>
  </si>
  <si>
    <t>العاب القوى</t>
  </si>
  <si>
    <t>الأردن</t>
  </si>
  <si>
    <t>من 16 إلى 23 أفريل 2018</t>
  </si>
  <si>
    <t xml:space="preserve">حمدي حمزة حميدي </t>
  </si>
  <si>
    <t>10000م مشي</t>
  </si>
  <si>
    <t>ياسين خلفاوي</t>
  </si>
  <si>
    <t>الرمح</t>
  </si>
  <si>
    <t>ذكرى عون</t>
  </si>
  <si>
    <t>قفز ثلاثي</t>
  </si>
  <si>
    <t xml:space="preserve">ريهام بوزيد </t>
  </si>
  <si>
    <t>10000 م مشي</t>
  </si>
  <si>
    <t>إيمان رحومة</t>
  </si>
  <si>
    <t>ق,الزانة</t>
  </si>
  <si>
    <t>فاطمة رزيق</t>
  </si>
  <si>
    <t>400 م</t>
  </si>
  <si>
    <t>فهد بن عمار</t>
  </si>
  <si>
    <t>400 م حواجز</t>
  </si>
  <si>
    <t>شيماء العياشي</t>
  </si>
  <si>
    <t>200 م</t>
  </si>
  <si>
    <t>سيرين قدري</t>
  </si>
  <si>
    <t>1500 م</t>
  </si>
  <si>
    <t>مروى البوغانمي</t>
  </si>
  <si>
    <t>3000م موانع</t>
  </si>
  <si>
    <t xml:space="preserve">البطولة المتوسطية اقل من 23 سنة </t>
  </si>
  <si>
    <t>ايطاليا</t>
  </si>
  <si>
    <t>من 09 الى 10 جوان 2018</t>
  </si>
  <si>
    <t xml:space="preserve">محمد فارس الجلاصي </t>
  </si>
  <si>
    <t xml:space="preserve">400م </t>
  </si>
  <si>
    <t>اسكندر الجهيناوي</t>
  </si>
  <si>
    <t>1500م</t>
  </si>
  <si>
    <t>رياض الشنني</t>
  </si>
  <si>
    <t xml:space="preserve">800م </t>
  </si>
  <si>
    <t>محمد امين الجهيناوي</t>
  </si>
  <si>
    <t xml:space="preserve">شهيناز نصري </t>
  </si>
  <si>
    <t xml:space="preserve">1000م مشي </t>
  </si>
  <si>
    <t>فريق تناوب  ذكور</t>
  </si>
  <si>
    <t xml:space="preserve">4*400م </t>
  </si>
  <si>
    <t>احمد الجزيري</t>
  </si>
  <si>
    <t>نيجيريا</t>
  </si>
  <si>
    <t>من 29 جويلية إلى 05 أوت 2018</t>
  </si>
  <si>
    <t>محمد أمين رمضانة</t>
  </si>
  <si>
    <t>قفز بالزانة</t>
  </si>
  <si>
    <t>درة المحفوظي</t>
  </si>
  <si>
    <t>مجدي شحاتة</t>
  </si>
  <si>
    <t>نسرين برينيس</t>
  </si>
  <si>
    <t>زياد العزيزي</t>
  </si>
  <si>
    <t>مشي</t>
  </si>
  <si>
    <t>حسنين السباعي</t>
  </si>
  <si>
    <t>المصارعة</t>
  </si>
  <si>
    <t>من 4 إلى 12 فيفري 2018</t>
  </si>
  <si>
    <t>رضوان الشابي (130 كغ)</t>
  </si>
  <si>
    <t>أيوب برّاج (74 كغ)</t>
  </si>
  <si>
    <t>سليمان نصر (63 كغ</t>
  </si>
  <si>
    <t>اسكندر الميساوي (82 كغ)</t>
  </si>
  <si>
    <t>شاذلي المثلوثي (61 كغ)</t>
  </si>
  <si>
    <t>هثيم الدخلاوي (65 كغ )</t>
  </si>
  <si>
    <t>محمد أمين قنيشي (97 كغ</t>
  </si>
  <si>
    <t>عمادي القديدي (92 كغ)</t>
  </si>
  <si>
    <t>مجموع ذكور اكابر</t>
  </si>
  <si>
    <t>مروى مزيان (53كغ)</t>
  </si>
  <si>
    <t>فاتن الهمامي (55 كغ )</t>
  </si>
  <si>
    <t>ليليا الماجري (62 كغ )</t>
  </si>
  <si>
    <t>سارة الحامدي (50 كغ)</t>
  </si>
  <si>
    <t>درصاف الغريسي (57 كغ )</t>
  </si>
  <si>
    <t>مجموع إناث  كبريات</t>
  </si>
  <si>
    <t>أمين القنيشي (97 كغ )</t>
  </si>
  <si>
    <t>اواسط</t>
  </si>
  <si>
    <t>خير الدين بن تليلي (65 كغ)</t>
  </si>
  <si>
    <t>عزيز بن جعفر (70 كغ )</t>
  </si>
  <si>
    <t>فاضل البلاغجي ى(130 كغ )</t>
  </si>
  <si>
    <t>زرضوان الطرهوني (63 كغ )</t>
  </si>
  <si>
    <t>حلمي العجيمي (57 كغ )</t>
  </si>
  <si>
    <t>مجموع ذكور أواسط</t>
  </si>
  <si>
    <t>سارة الحامدي (50 كغ )</t>
  </si>
  <si>
    <t>خلود العوني (57 كغ )</t>
  </si>
  <si>
    <t>نور الجلجلي (65 كغ )</t>
  </si>
  <si>
    <t>ريهام العياري (68 كغ )</t>
  </si>
  <si>
    <t>فاطمة الاينوبلي (62 كغ )</t>
  </si>
  <si>
    <t>سوار بن علي ( 59 كغ )</t>
  </si>
  <si>
    <t>سوار بوستة ( 53 كغ )</t>
  </si>
  <si>
    <t>مجموع إناث وسطيات</t>
  </si>
  <si>
    <t>مهدي الجويني (51كغ)</t>
  </si>
  <si>
    <t>اصاغر</t>
  </si>
  <si>
    <t>أمجد المعاقي (65 كغ)</t>
  </si>
  <si>
    <t>عزيز الاندلسي (71كغ)</t>
  </si>
  <si>
    <t>اسامة الجمل (48 كغ</t>
  </si>
  <si>
    <t>هاشم الحسناوي (51 كغ)</t>
  </si>
  <si>
    <t>خديجة الجلاصي (73كغ)</t>
  </si>
  <si>
    <t>صغريات</t>
  </si>
  <si>
    <t>شيماء الروافي (43كغ )</t>
  </si>
  <si>
    <t>لمياء الرتيبي (46 كغ)</t>
  </si>
  <si>
    <t>زينب الصغير (65 كغ )</t>
  </si>
  <si>
    <t xml:space="preserve">3 ترشحات للالعاب الاولمبية : خديجة الجلاصي (73كغ) - مهدي الجويني (51كغ)- عزيز الاندلسي (71كغ) </t>
  </si>
  <si>
    <t xml:space="preserve">بطولة المتوسط </t>
  </si>
  <si>
    <t>الجزائر</t>
  </si>
  <si>
    <t>من 29 الى 21 مارس 2018</t>
  </si>
  <si>
    <t>الشاذلي المثلوثي 61 كغ م حرة</t>
  </si>
  <si>
    <t>مصارعة حرة</t>
  </si>
  <si>
    <t>ايوب براج 56 كغ م حرة</t>
  </si>
  <si>
    <t>عماد القديدي 92 كغ م حرة</t>
  </si>
  <si>
    <t xml:space="preserve"> محمد السعداوي 98 كغ م. حرة</t>
  </si>
  <si>
    <t>خير الدين بن تليلي 61 كغ) م. حرة</t>
  </si>
  <si>
    <t>عزيز بن جعفر (70 كغ ) م حرة</t>
  </si>
  <si>
    <t xml:space="preserve">فاروق الجلاصي 57 كغ م حرة </t>
  </si>
  <si>
    <t xml:space="preserve">رضوان الطرهوني 63 كغ م. رومانية </t>
  </si>
  <si>
    <t>مصارعة رومانية</t>
  </si>
  <si>
    <t>وائل السالمي 77 كغ م. رومانية</t>
  </si>
  <si>
    <t>غيث الحناشي 82 كغ</t>
  </si>
  <si>
    <t>سليمان نصر (63 كغ م رومانية</t>
  </si>
  <si>
    <t>فراس الخليفي 74 كغ م رومانية</t>
  </si>
  <si>
    <t>اسكندر الميساوي (82 كغ) م رومانية</t>
  </si>
  <si>
    <t>محمد أمين قنيشي (97 كغ م رومانية</t>
  </si>
  <si>
    <t xml:space="preserve">سارة الحامدي 50 كغ </t>
  </si>
  <si>
    <t>مصارعة نسائية</t>
  </si>
  <si>
    <t>نور الجلجلي 72 كغ )</t>
  </si>
  <si>
    <t>مجموع  اكابر كبريات</t>
  </si>
  <si>
    <t xml:space="preserve">رضوان الطرهوني 63 كغ </t>
  </si>
  <si>
    <t xml:space="preserve">محمد أمين قنيشي 97 كغ </t>
  </si>
  <si>
    <t xml:space="preserve"> محمد فاضل البلاغجي 130 كغ</t>
  </si>
  <si>
    <t>خير الدين بن تليلي 65 كغ</t>
  </si>
  <si>
    <t xml:space="preserve">مصارعة حرة </t>
  </si>
  <si>
    <t>أمجد معافي</t>
  </si>
  <si>
    <t>عزيز بن جعفر 70 كغ</t>
  </si>
  <si>
    <t xml:space="preserve">فاروق الجلاصي 57 كغ </t>
  </si>
  <si>
    <t>هيثم الجويني 55 كغ</t>
  </si>
  <si>
    <t>عبد المالك الكافي  61 كغ</t>
  </si>
  <si>
    <t>مجموع ذكور اواسط</t>
  </si>
  <si>
    <t>مجموع إناث  وسطيات</t>
  </si>
  <si>
    <t>مجموع  اواسط ووسطيات</t>
  </si>
  <si>
    <t xml:space="preserve"> سليم الحامدي 71 كغ</t>
  </si>
  <si>
    <t>أمجد معافي 71 كغ</t>
  </si>
  <si>
    <t>عمر الرزقي 45 كغ</t>
  </si>
  <si>
    <t>مجموع ذكور اصاغر</t>
  </si>
  <si>
    <t>هبة بن حمودة 61 كغ</t>
  </si>
  <si>
    <t>حنين الخليفي 53 كغ</t>
  </si>
  <si>
    <t>مجموع إناث  صغريات</t>
  </si>
  <si>
    <t>مجموع  اصاغر وصغريات</t>
  </si>
  <si>
    <t xml:space="preserve">مجموع </t>
  </si>
  <si>
    <t>المبارزة</t>
  </si>
  <si>
    <t>البطولة العربية</t>
  </si>
  <si>
    <t>من 12 الى 19 فيفري 2018</t>
  </si>
  <si>
    <t xml:space="preserve">نسرين غريب </t>
  </si>
  <si>
    <t xml:space="preserve"> ايبي</t>
  </si>
  <si>
    <t xml:space="preserve">فريق الاناث صغريات </t>
  </si>
  <si>
    <t xml:space="preserve"> الفلوري </t>
  </si>
  <si>
    <t xml:space="preserve">فريق الذكور  اصاغر </t>
  </si>
  <si>
    <t>سارة الحضري</t>
  </si>
  <si>
    <t>احمد الفرجاني</t>
  </si>
  <si>
    <t xml:space="preserve"> الصابر</t>
  </si>
  <si>
    <t>فريق الذكور اواسط</t>
  </si>
  <si>
    <t>سارة بوجمعة (-14 سنة )</t>
  </si>
  <si>
    <t>من 05 الى 09 جوان 2018</t>
  </si>
  <si>
    <t>ايوب الفرجاني (سلاح الفلورى)</t>
  </si>
  <si>
    <t>اكابر فردي</t>
  </si>
  <si>
    <t>ايناس البوبكري (سلاح الفلوري)</t>
  </si>
  <si>
    <t>كبريات فردي</t>
  </si>
  <si>
    <t>ايناس البوبكري (سلاح الايبي)</t>
  </si>
  <si>
    <t>فارس الفرجاني (سلاح السابر)</t>
  </si>
  <si>
    <t>هشام الصمندي (سلاح السابر)</t>
  </si>
  <si>
    <t>عزة بسباس (سلاح السابر)</t>
  </si>
  <si>
    <t xml:space="preserve">فريق ذكور (سلاح الفلوري) : ايوب الفرجاني - محمد الصمندي - عزيز المطوي - محمد خليل الجويني </t>
  </si>
  <si>
    <t xml:space="preserve">فريق اناث (سلاح الفلوري) : ايناس البوبكري - هيفاء جابري - سارة عافي - فاطمة ستهم  </t>
  </si>
  <si>
    <t xml:space="preserve">فريق اناث (سلاح السابر) : عزة بسباس - اميرة بن شعبان - خديجة شامخي - الفة حزامي </t>
  </si>
  <si>
    <t xml:space="preserve">فريق ذكور ( سلاح السابر) : فارس الفرجاني - احمد الفرجاني - امين العكاري - هشام الصمندي </t>
  </si>
  <si>
    <t xml:space="preserve">فريق اناث (سلاح الايبي) : ايناس البوبكري - نسرين غريب - مابا منصوري - فريال زيدان </t>
  </si>
  <si>
    <t xml:space="preserve">بطولة العالم </t>
  </si>
  <si>
    <t>الصين</t>
  </si>
  <si>
    <t>من 2018/07/29</t>
  </si>
  <si>
    <t>أيناس البوبكري</t>
  </si>
  <si>
    <t xml:space="preserve">كبريات </t>
  </si>
  <si>
    <t>من 11 إلى 14 ديسمبر 2018</t>
  </si>
  <si>
    <t>سارة بسباس</t>
  </si>
  <si>
    <t>سارة بسباس +نسرين غريب+فريال زيدان+نور مامي</t>
  </si>
  <si>
    <t>فريال زيدان</t>
  </si>
  <si>
    <t xml:space="preserve">نور مامي </t>
  </si>
  <si>
    <t>ياسمين دغفوس</t>
  </si>
  <si>
    <t>خديجة الشامخي</t>
  </si>
  <si>
    <t>ألفة الحزامي</t>
  </si>
  <si>
    <t>أميرة بن شعبان</t>
  </si>
  <si>
    <t>ياسمين دغفوس+خديجة الشامخي+ألفة الحزامي+أميرة بن شعبان</t>
  </si>
  <si>
    <t>فردي</t>
  </si>
  <si>
    <t>فرق</t>
  </si>
  <si>
    <t>إيناس بوبكري ( فلوري )</t>
  </si>
  <si>
    <t>سارة العافي  ( فلوري)</t>
  </si>
  <si>
    <t>فاطمة ستهم ( فلوري)</t>
  </si>
  <si>
    <t>ياسمين العياري ( فلوري)</t>
  </si>
  <si>
    <t>إيناس بوبكري +سارة العافي +فاطمة ستهم +ياسمين العياري</t>
  </si>
  <si>
    <t>محمد عزيز المطوي ( فلوري)</t>
  </si>
  <si>
    <t>التايكواندو والبراتايكوندو</t>
  </si>
  <si>
    <t>بطولة إفريقيا</t>
  </si>
  <si>
    <t>من 27 الى 30 مارس 2018</t>
  </si>
  <si>
    <t>الهادي النفاتي</t>
  </si>
  <si>
    <t>وحيد البريكي</t>
  </si>
  <si>
    <t>أكرام الظاهري</t>
  </si>
  <si>
    <t>رحمة بن علي</t>
  </si>
  <si>
    <t>سيف الدين الطرابلسي</t>
  </si>
  <si>
    <t>أماني العوني</t>
  </si>
  <si>
    <t>فادية الفرحاني</t>
  </si>
  <si>
    <t>بلقاسم بوضياف</t>
  </si>
  <si>
    <t>براتايكواندو</t>
  </si>
  <si>
    <t>من 09 الى 13 افريل 2018</t>
  </si>
  <si>
    <t>شيماء التومي</t>
  </si>
  <si>
    <t>الجودو</t>
  </si>
  <si>
    <t>من 12 الى 15 افريل 2018</t>
  </si>
  <si>
    <t xml:space="preserve"> نهال شيخ روحو</t>
  </si>
  <si>
    <t xml:space="preserve"> +78 كغ </t>
  </si>
  <si>
    <t>مريم البجاوي</t>
  </si>
  <si>
    <t>أقل من 63 كغ</t>
  </si>
  <si>
    <t>الفة السعودي</t>
  </si>
  <si>
    <t>أقل من 48 كغ</t>
  </si>
  <si>
    <t>فيصل جاب الله</t>
  </si>
  <si>
    <t>100 كغ</t>
  </si>
  <si>
    <t>فريد الطرابلسي + رمزي الطرابلسي</t>
  </si>
  <si>
    <t>كاتا</t>
  </si>
  <si>
    <t>منال الوذيني + سامي المقني</t>
  </si>
  <si>
    <t>سارة المزوغي</t>
  </si>
  <si>
    <t xml:space="preserve"> -78 كغ</t>
  </si>
  <si>
    <t xml:space="preserve"> هالة العياري </t>
  </si>
  <si>
    <t xml:space="preserve"> -52 كغ</t>
  </si>
  <si>
    <t xml:space="preserve"> اسامة محمود السنوسي</t>
  </si>
  <si>
    <t xml:space="preserve"> -90 كغ</t>
  </si>
  <si>
    <t>فرج الذويبي</t>
  </si>
  <si>
    <t xml:space="preserve"> -60 كغ</t>
  </si>
  <si>
    <t xml:space="preserve"> أميرة العمري + سليم بن صالح</t>
  </si>
  <si>
    <t xml:space="preserve"> أميرة العمري + نضال الدريدي</t>
  </si>
  <si>
    <t>نضال الرصاص + يحي نعيجة</t>
  </si>
  <si>
    <t>نسرية الجلاصي</t>
  </si>
  <si>
    <t xml:space="preserve"> -57 كغ</t>
  </si>
  <si>
    <t>نهال بوشوشة</t>
  </si>
  <si>
    <t xml:space="preserve"> -70 كغ</t>
  </si>
  <si>
    <t>عبد العزيز بن عمار</t>
  </si>
  <si>
    <t xml:space="preserve"> - 81 كغ</t>
  </si>
  <si>
    <t xml:space="preserve"> انيس بن خالد</t>
  </si>
  <si>
    <t xml:space="preserve"> -100 كغ</t>
  </si>
  <si>
    <t>غفران لخليفي</t>
  </si>
  <si>
    <t>أقل من 57 كغ</t>
  </si>
  <si>
    <t>محمد عي الكوكي + صابر المشري</t>
  </si>
  <si>
    <t xml:space="preserve"> عصام الحميدي + جبالي عياد</t>
  </si>
  <si>
    <t>البطولة الإفريقية للأواسط</t>
  </si>
  <si>
    <t>بورندي</t>
  </si>
  <si>
    <t>من 10 إلى 11 ماي 2018</t>
  </si>
  <si>
    <t>مريم الخليفي</t>
  </si>
  <si>
    <t>علاء الدين بن شلبي</t>
  </si>
  <si>
    <t>غفران الخليفي</t>
  </si>
  <si>
    <t>أميمة البدوي</t>
  </si>
  <si>
    <t>منعم الماجري</t>
  </si>
  <si>
    <t>عزيز الحربي</t>
  </si>
  <si>
    <t>باهاماس</t>
  </si>
  <si>
    <t>من 17 إلى 21 أكتوبر 2018</t>
  </si>
  <si>
    <t xml:space="preserve"> أواسط -44 كغ</t>
  </si>
  <si>
    <t xml:space="preserve"> تنس الطاولة</t>
  </si>
  <si>
    <t xml:space="preserve">ابيدجان </t>
  </si>
  <si>
    <t>من 7 الى 13 أفريل 2018</t>
  </si>
  <si>
    <t xml:space="preserve">فريق الذكور : يوسف عبيد - خليلي سطا - حبيب عامر </t>
  </si>
  <si>
    <t xml:space="preserve"> - 15 سنة</t>
  </si>
  <si>
    <t>فريق الذكور : عاطف صالح - ناتيل حمدون - بوبكر بوراس - يوسف عطية</t>
  </si>
  <si>
    <t xml:space="preserve"> -18 سنة</t>
  </si>
  <si>
    <t xml:space="preserve"> زوجي : بوبكر بوراس   - ناتيل حمدون </t>
  </si>
  <si>
    <t xml:space="preserve"> -18 سنة </t>
  </si>
  <si>
    <t>فريق الذكور : شعيب لاغا - ناتيل حمدون - بوبكر بوراس - معتز السعداوي</t>
  </si>
  <si>
    <t xml:space="preserve"> -21 سنة</t>
  </si>
  <si>
    <t xml:space="preserve"> زوجي : عاطف صالح - يوسف بن عطية</t>
  </si>
  <si>
    <t>زوجي اناث : مرام الزغلامي - منال بقلوطي</t>
  </si>
  <si>
    <t xml:space="preserve">زوجي اناث :  - فدوى القارصي  - عبير الحاج صالح </t>
  </si>
  <si>
    <t xml:space="preserve">فرق اناث : مرام الزغلامي - فدوى القارصي - منال البقلوطي - عبير صالح </t>
  </si>
  <si>
    <t>فرق اناث : مرام الزغلامي - فرح محجوب</t>
  </si>
  <si>
    <t xml:space="preserve"> -15 سنة</t>
  </si>
  <si>
    <t xml:space="preserve">فرق اناث :  - فدوى القارصي - منال البقلوطي - عبير الحاج صالح </t>
  </si>
  <si>
    <t>فردي : خليل سطا</t>
  </si>
  <si>
    <t>فردي : مرام الزغلامي</t>
  </si>
  <si>
    <t>فردي : فدوي القارصي</t>
  </si>
  <si>
    <t>من 30 جويلية إلى 6 أوت 2018</t>
  </si>
  <si>
    <t>عبير بالحاج صالح و فدوى القارسي</t>
  </si>
  <si>
    <t>زوجي إناث</t>
  </si>
  <si>
    <t>فدوى القارسي</t>
  </si>
  <si>
    <t>فردي إناث</t>
  </si>
  <si>
    <t>زوجي ذكور</t>
  </si>
  <si>
    <t>خليل سطا</t>
  </si>
  <si>
    <t>التنس</t>
  </si>
  <si>
    <t>بطولة شمال افريقيا للناشئين والناشئات تحت 14 سنة</t>
  </si>
  <si>
    <t>من 10 الى 15 جانفي 2018</t>
  </si>
  <si>
    <t>غيداء الجريبي</t>
  </si>
  <si>
    <t>محمد أمين الوسلاتي</t>
  </si>
  <si>
    <t>غيداء الجريبي + رحمة الجندوبي</t>
  </si>
  <si>
    <t>زوجي</t>
  </si>
  <si>
    <t xml:space="preserve">محمد أمين الوسلاتي و كريم الشادلي </t>
  </si>
  <si>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Arial"/>
        <family val="2"/>
      </rPr>
      <t>رنيم رسيل</t>
    </r>
  </si>
  <si>
    <t xml:space="preserve"> رنيم رسيل + أنس بنور ساحلي</t>
  </si>
  <si>
    <t>بطولة افريقيا  ناشئين والناشئات  فرق(-14 و -16 سنة )</t>
  </si>
  <si>
    <t>من 12 الى 17 فيفري 2018</t>
  </si>
  <si>
    <t>فريال بن حسين +غيداء الجريبي+إيناس البرقاوي</t>
  </si>
  <si>
    <t>فريق الاناث تحت 14 سنة</t>
  </si>
  <si>
    <t>مجدي بن عبد الله +يوسف لبان + محمد أمين الوسلاتي</t>
  </si>
  <si>
    <t>فريق ذكور تحت 14 سنة</t>
  </si>
  <si>
    <t>سارة ليزا +وئام بوبكر +أمل فاتي</t>
  </si>
  <si>
    <t>فريق الاناث تحت 16سنة</t>
  </si>
  <si>
    <t>إلياس المرواني +حبيب إسطنبولي+طه مسلماني</t>
  </si>
  <si>
    <t>فريق ذكور تحت 16 سنة</t>
  </si>
  <si>
    <t>بطولة شمال افريقيا للفرق ذكور واناث (-12 سنة )</t>
  </si>
  <si>
    <t>من 01 الى 06 سبتمبر 2018</t>
  </si>
  <si>
    <t>أنس بنو الساحلي+فارس أنزو+علاء الطريفي</t>
  </si>
  <si>
    <t>ناشئين -12 سنة ذكور</t>
  </si>
  <si>
    <t xml:space="preserve"> هبة الهاني+ملاك هلال+غالية قيزاني</t>
  </si>
  <si>
    <t>ناشئين -12 سنة إناث</t>
  </si>
  <si>
    <t>بطولة افريقيا فردية ناشئين  (-14 سنة)</t>
  </si>
  <si>
    <t>من 09 إلى 16 سبتمبر2018</t>
  </si>
  <si>
    <t xml:space="preserve">مجدي بن عبد الله </t>
  </si>
  <si>
    <t>ناشئين -14 سنة</t>
  </si>
  <si>
    <t>بطولة افريقيا ناشئين  والناشئات (-16 سنة)</t>
  </si>
  <si>
    <t>الحمامات - تونس</t>
  </si>
  <si>
    <t>من 09 الى 17 أفريل 2018</t>
  </si>
  <si>
    <t xml:space="preserve">إلياس المرواني </t>
  </si>
  <si>
    <t>تحت 16 سنة</t>
  </si>
  <si>
    <t>بطولة افريقيا فرق وتصفيات لكأس العالم تحت 14 و 16سنة</t>
  </si>
  <si>
    <t>من 25 الى 30 جوان 2018</t>
  </si>
  <si>
    <t>ناشئين -14 سنة ذكور</t>
  </si>
  <si>
    <t>غيدان الجريبي+رنيم رسيل+رحمة الجندوبي</t>
  </si>
  <si>
    <t>ناشئين -14 سنة إناث</t>
  </si>
  <si>
    <t>إلياس المرواني+الحبيب إسطنبولي+ياسين بن جمعة</t>
  </si>
  <si>
    <t>ناشئين -16 سنة ذكور</t>
  </si>
  <si>
    <t>ناشئين -16 سنة إناث</t>
  </si>
  <si>
    <t>البطولة العربية للناشئين (11-12 سنة)</t>
  </si>
  <si>
    <t>من 25 الى 30 جويلية  2018</t>
  </si>
  <si>
    <t>علاء الطريفي+عمير حفيظ+انس بالشيخ</t>
  </si>
  <si>
    <t>فرق  ذكور (11 تحت سنة )</t>
  </si>
  <si>
    <t>سارة جميل+فيروز بن حسين+لينا السوسي</t>
  </si>
  <si>
    <t>فرق  إناث(11 تحت سنة )</t>
  </si>
  <si>
    <t>أنس بنو الساحلي+فارس أنزو+يسري عبد المولى</t>
  </si>
  <si>
    <t>فرق  ذكور (12 تحت سنة )</t>
  </si>
  <si>
    <t>رنيم رسيل+ملاك هلال+هبة هاني</t>
  </si>
  <si>
    <t>فرق  إناث (12 تحت سنة )</t>
  </si>
  <si>
    <t>كأس إفريقيا للأمم كبريات</t>
  </si>
  <si>
    <t>بتسوانا</t>
  </si>
  <si>
    <t>من 5 إلى 10 نوفمبر 2018</t>
  </si>
  <si>
    <t xml:space="preserve"> فردوس البحري + شراز البشري</t>
  </si>
  <si>
    <t xml:space="preserve"> زوجي إناث</t>
  </si>
  <si>
    <t>شراز البشري</t>
  </si>
  <si>
    <t>فردوس البحري + شراز البشري+ منى بوزقرو</t>
  </si>
  <si>
    <t>فرق  إناث</t>
  </si>
  <si>
    <t>منى بوزقرو +فردوس البحري</t>
  </si>
  <si>
    <t>البطولة العربية للناشئين تحت 13 و 14  سنة</t>
  </si>
  <si>
    <t>من 21 إلى 30 جويلية 2018</t>
  </si>
  <si>
    <t>مجدي بن عبد الواحد</t>
  </si>
  <si>
    <t>فردي ذكور-14 سنة</t>
  </si>
  <si>
    <t>مجدي بن عبد الواحد + يوسف لبان</t>
  </si>
  <si>
    <t>زوجي ذكور-14 سنة</t>
  </si>
  <si>
    <t>مجدي بن عبد الواحد + يوسف لبان+محمد الوسلاتي+هيثم بربوش</t>
  </si>
  <si>
    <t>فرق ذكور-14 سنة</t>
  </si>
  <si>
    <t>يوسف لبان</t>
  </si>
  <si>
    <t>محمد أمين الوسلاتي+هيثم ربوش+يوسف لبان+مجدي عبد الواحد</t>
  </si>
  <si>
    <t>فردي إناث-14 سنة</t>
  </si>
  <si>
    <t>غيداء الجريبي + نور القبلاوي</t>
  </si>
  <si>
    <t>زوجي إناث-14 سنة</t>
  </si>
  <si>
    <t>سارة بن عمر + إيناس البرقاوي</t>
  </si>
  <si>
    <t>غيداء الجريبي + نور القبلاوي+سارة بن عمر + إيناس البرقاوي</t>
  </si>
  <si>
    <t>فرق إناث-14 سنة</t>
  </si>
  <si>
    <t>أحمد الحصايري</t>
  </si>
  <si>
    <t>فردي ذكور-13سنة</t>
  </si>
  <si>
    <t>أحمد الحصايري+ياسين كروات</t>
  </si>
  <si>
    <t>زوجي ذكور-13 سنة</t>
  </si>
  <si>
    <t>عمر الحمزاوي</t>
  </si>
  <si>
    <t>فردي ذكور-13 سنة</t>
  </si>
  <si>
    <t>عمر الحمزاوي+محمد  الصغير+أحمد الحصايري+ياسين كروات</t>
  </si>
  <si>
    <t>فرق ذكور-13سنة</t>
  </si>
  <si>
    <t>عمر الحمزاوي+ محمد علي الصغير</t>
  </si>
  <si>
    <t>رانيا طاجينا</t>
  </si>
  <si>
    <t>رحمة الجندوبي</t>
  </si>
  <si>
    <t>رانيا طاجينا + رحمة الجندوبي</t>
  </si>
  <si>
    <t>غادة حواص+ شهد البريري</t>
  </si>
  <si>
    <t>غادة حواص+ شهد البريري+رانيا طاجينا+رحمة الجندوبي</t>
  </si>
  <si>
    <t>دينا مدب + بشائر حشلاف</t>
  </si>
  <si>
    <t>البطولة الإفريقية الاولى للتنس الشاطئي أكابر و كبريات زوجي</t>
  </si>
  <si>
    <t>من 3 إلى 4 نوفمبر 2018</t>
  </si>
  <si>
    <t>جمال إنوبلي+ سيف الدين بن سليمان</t>
  </si>
  <si>
    <t>أكابر  و كبريات زوجي</t>
  </si>
  <si>
    <t>عزيزة البريري + نور الدامرجي</t>
  </si>
  <si>
    <t>وئام بن سدرين + عفاف القروي</t>
  </si>
  <si>
    <t>أشرف الزواري + إسكندر الزواري</t>
  </si>
  <si>
    <t>رفع الاثقال</t>
  </si>
  <si>
    <t>بطولة افريقيا  صغريات و وسطيات  و الترشيحية للــJOJ</t>
  </si>
  <si>
    <t>من 23 الى 29 مارس 2018</t>
  </si>
  <si>
    <t>غفران بالخير 63 كغ</t>
  </si>
  <si>
    <t>63 كغ</t>
  </si>
  <si>
    <t xml:space="preserve"> نهى لندلسي 58 كغ</t>
  </si>
  <si>
    <t>58 كغ</t>
  </si>
  <si>
    <t>يسرى لعبيدي 69 كغ</t>
  </si>
  <si>
    <t>69 كغ</t>
  </si>
  <si>
    <t>شيماء الرحموني 58 كغ</t>
  </si>
  <si>
    <t>يسرى بن عيسي 48 كغ</t>
  </si>
  <si>
    <t>48 كغ</t>
  </si>
  <si>
    <t xml:space="preserve"> مريم الفطناسي </t>
  </si>
  <si>
    <t>شيماء الدرويش 53 كغ</t>
  </si>
  <si>
    <t>53 كغ</t>
  </si>
  <si>
    <t xml:space="preserve">بطولة العالم للاواسط و الوسطيات  </t>
  </si>
  <si>
    <t>تشكند (أوزبكستان)</t>
  </si>
  <si>
    <t>من 07 الى 14 جويلية 2018</t>
  </si>
  <si>
    <t xml:space="preserve">غفران بالخير </t>
  </si>
  <si>
    <t>63 كغ وسطيات</t>
  </si>
  <si>
    <t xml:space="preserve">نهى الاندلسي </t>
  </si>
  <si>
    <t>58 كغ وسطيات</t>
  </si>
  <si>
    <t>بطولة افريقيا  للناشئين والناشئات</t>
  </si>
  <si>
    <t>من 17 الى 23 جويلية 2018</t>
  </si>
  <si>
    <t>يسرى بن عيسى</t>
  </si>
  <si>
    <t>شيماء الرحموني</t>
  </si>
  <si>
    <t>البطولة الإفريقية أكابر</t>
  </si>
  <si>
    <t>جزر الموريس</t>
  </si>
  <si>
    <t>من 10 إلى 17 أوت 2018</t>
  </si>
  <si>
    <t>كارم بن هنية</t>
  </si>
  <si>
    <t>رمزي البهلول</t>
  </si>
  <si>
    <t>البطولة العربية و دورة التضامن الإسلامي</t>
  </si>
  <si>
    <t>من 8 إلى 14 ديسمبر 2018</t>
  </si>
  <si>
    <t>غفران بالخير</t>
  </si>
  <si>
    <t>رمزي بهلول</t>
  </si>
  <si>
    <t>أيمن باشا</t>
  </si>
  <si>
    <t>أيمن بوحجبة</t>
  </si>
  <si>
    <t>يسرى العبيدي</t>
  </si>
  <si>
    <t>الالعاب الاقليمية التاسعة</t>
  </si>
  <si>
    <t>أبو ظبي</t>
  </si>
  <si>
    <t>من 14 الى 23 مارس 2018</t>
  </si>
  <si>
    <t>محمد أمين التواتي</t>
  </si>
  <si>
    <t xml:space="preserve">الفروسية </t>
  </si>
  <si>
    <t>رحمة بالطيف</t>
  </si>
  <si>
    <t xml:space="preserve"> كريم غرس الله</t>
  </si>
  <si>
    <t>تنس الطاولة</t>
  </si>
  <si>
    <t>نداء الرشيد</t>
  </si>
  <si>
    <t xml:space="preserve"> بسام قعيدة</t>
  </si>
  <si>
    <t>البولينق</t>
  </si>
  <si>
    <t>رائد الحمزاوي</t>
  </si>
  <si>
    <t>فاتن الشواربي</t>
  </si>
  <si>
    <t>حسن الداهش</t>
  </si>
  <si>
    <t>جهاد العرفاوي</t>
  </si>
  <si>
    <t>ملكة الخذيري</t>
  </si>
  <si>
    <t>خالد قبلاوي</t>
  </si>
  <si>
    <t>نسرين السيفاوي</t>
  </si>
  <si>
    <t>رمزي الهمامي</t>
  </si>
  <si>
    <t>رانية العبيدي</t>
  </si>
  <si>
    <t>أيمن الحاج صالح</t>
  </si>
  <si>
    <t>السباحة</t>
  </si>
  <si>
    <t>شيماء الروافي</t>
  </si>
  <si>
    <t>اسماعيل الخليفي</t>
  </si>
  <si>
    <t>مريم الطرابلسي</t>
  </si>
  <si>
    <t>ياسمين فرجاني</t>
  </si>
  <si>
    <t>محمد يوسف العياري</t>
  </si>
  <si>
    <t>تنس الارضي</t>
  </si>
  <si>
    <t xml:space="preserve">مهاب البدوي </t>
  </si>
  <si>
    <t>البوتشي</t>
  </si>
  <si>
    <t>رحمة بالحاج عمار</t>
  </si>
  <si>
    <t>سامر حريز</t>
  </si>
  <si>
    <t>من 12 إلى 15 جويلية 2018</t>
  </si>
  <si>
    <t>في إنتظار تحيين القائمة الإسمية</t>
  </si>
  <si>
    <t>جميع الإختصاصات</t>
  </si>
  <si>
    <t xml:space="preserve"> 14        9</t>
  </si>
  <si>
    <t>10       4</t>
  </si>
  <si>
    <t>9           8</t>
  </si>
  <si>
    <t>من 10 إلى 16 أكتوبر 2018</t>
  </si>
  <si>
    <t xml:space="preserve">وسيم اللومي </t>
  </si>
  <si>
    <t>100م و 50 م و 200 م فراشة</t>
  </si>
  <si>
    <t>محمد عزيز الغفاري</t>
  </si>
  <si>
    <t>200 م و 400 م  س,ح</t>
  </si>
  <si>
    <t>أحمد أيوب الحفناوي</t>
  </si>
  <si>
    <t>800 م س,ح</t>
  </si>
  <si>
    <t xml:space="preserve">تناوب ذكور </t>
  </si>
  <si>
    <t>4*200 م</t>
  </si>
  <si>
    <t>4*100 م</t>
  </si>
  <si>
    <t>الكيك و التاي بوكسينغ</t>
  </si>
  <si>
    <t xml:space="preserve">بطولة إفريقيا </t>
  </si>
  <si>
    <t>الكامرون</t>
  </si>
  <si>
    <t>من 23 الى 29  أفريل 2018</t>
  </si>
  <si>
    <t>سيف الدين الدريدي</t>
  </si>
  <si>
    <t>حمدي هدية</t>
  </si>
  <si>
    <t>ورد هدية</t>
  </si>
  <si>
    <t>أيمن البوسالمي</t>
  </si>
  <si>
    <t>إبتسام السميعي</t>
  </si>
  <si>
    <t>كبرياتق,الزانة</t>
  </si>
  <si>
    <t>علاء الدين بن وحيدة</t>
  </si>
  <si>
    <t xml:space="preserve">كاس العالم    BEST FIGHTING </t>
  </si>
  <si>
    <t>من 14 الى 17 جوان 2018</t>
  </si>
  <si>
    <t xml:space="preserve">ايمن بوسالمي </t>
  </si>
  <si>
    <t xml:space="preserve">ابتسام السميعي </t>
  </si>
  <si>
    <t xml:space="preserve">ورد هدية </t>
  </si>
  <si>
    <t xml:space="preserve">     بطولة عربية </t>
  </si>
  <si>
    <t>من 24 أكتوبر إلى 3 نوفمبر 2018</t>
  </si>
  <si>
    <t>ماهر  شعيب 51 كغ</t>
  </si>
  <si>
    <t xml:space="preserve">أكابر فول  كونتاكت </t>
  </si>
  <si>
    <t>جاسر دبوس  54  كغ</t>
  </si>
  <si>
    <t>يسري التواتي  -60 كغ</t>
  </si>
  <si>
    <t>أيمن البوسالمي  -63 كغ</t>
  </si>
  <si>
    <t xml:space="preserve"> سومي كونتاكت </t>
  </si>
  <si>
    <t xml:space="preserve">إبراهيم  البحري   63,5  كغ و 69  كغ </t>
  </si>
  <si>
    <t xml:space="preserve">فول و سومي كونتاكت </t>
  </si>
  <si>
    <t>غسان خلف الله  - 74  كغ  و -71 كغ</t>
  </si>
  <si>
    <t>وائل العياري -54 كغ</t>
  </si>
  <si>
    <t>مروان  الشيحي  - 84 كغ</t>
  </si>
  <si>
    <t>هديل الهاني  -60 كغ</t>
  </si>
  <si>
    <t xml:space="preserve">وئام محرز  -56 كغ </t>
  </si>
  <si>
    <t xml:space="preserve">أنس الهاني - 48 كغ </t>
  </si>
  <si>
    <t xml:space="preserve">سومي و كيوان  كونتاكت </t>
  </si>
  <si>
    <t>ورد هدية -57 كغ</t>
  </si>
  <si>
    <t>معتز البدوي  -63,5 كغ</t>
  </si>
  <si>
    <t>أيمن صالح  -75  كغ</t>
  </si>
  <si>
    <t>أحلام  الغول -52 كغ</t>
  </si>
  <si>
    <t>صلاح الدين جابر  -67 كغ</t>
  </si>
  <si>
    <t>الجمباز</t>
  </si>
  <si>
    <t xml:space="preserve">البطولة الإفريقية </t>
  </si>
  <si>
    <t>من 26 الى 29  أفريل 2018</t>
  </si>
  <si>
    <t>ميساء الغزواني-منال الغربي-منيار الجربي-سندة الهمامي-أمينة شطيبة</t>
  </si>
  <si>
    <t>كبريات فرق</t>
  </si>
  <si>
    <t>ريان المقدولي - لؤي العياري</t>
  </si>
  <si>
    <t>أواسط فرق</t>
  </si>
  <si>
    <t>لينا وحادة -نادية زخامة - يقين الصغير - لينا بوفتح -آية درويش</t>
  </si>
  <si>
    <t>وسطيات فرق</t>
  </si>
  <si>
    <t>نادية زخامة</t>
  </si>
  <si>
    <t>وسطيات فردي</t>
  </si>
  <si>
    <t>البطولة الافريقية</t>
  </si>
  <si>
    <t>ناميبيا</t>
  </si>
  <si>
    <t>من 06 الى 13 ماي 2018</t>
  </si>
  <si>
    <t>محمدعزيز الطرابلسي</t>
  </si>
  <si>
    <t xml:space="preserve">وسام الحرزي </t>
  </si>
  <si>
    <t xml:space="preserve"> </t>
  </si>
  <si>
    <t>نسرين الفضلاوي</t>
  </si>
  <si>
    <t>ملاك صقر</t>
  </si>
  <si>
    <t>فرق ذكور</t>
  </si>
  <si>
    <t>من 21 إلى 228ديسمبر 2018</t>
  </si>
  <si>
    <t>جمباز فني 23 سنة</t>
  </si>
  <si>
    <t>شهد صقر</t>
  </si>
  <si>
    <t>جمابز فني 17 سنة</t>
  </si>
  <si>
    <t>عارضة التوازن</t>
  </si>
  <si>
    <t>جهاز التوازي</t>
  </si>
  <si>
    <t>شهد صقر+ ملاك صقر+ نسرين الفضلاوي + سارة بوعجينة</t>
  </si>
  <si>
    <t>جمبازفني فرق إناث</t>
  </si>
  <si>
    <t>منيار الجربي+سندة الهمامي+لينا وحادة</t>
  </si>
  <si>
    <t>جمبازإيقاعي فرق إناث</t>
  </si>
  <si>
    <t>لينا وحادة</t>
  </si>
  <si>
    <t>أداة الطوق</t>
  </si>
  <si>
    <t>منيار الجربي</t>
  </si>
  <si>
    <t>أداة الشريط</t>
  </si>
  <si>
    <t>أداة الصولجان</t>
  </si>
  <si>
    <t>جمباز إيقاعي</t>
  </si>
  <si>
    <t>أداة الكرة</t>
  </si>
  <si>
    <t>الكيوكيشنكاي</t>
  </si>
  <si>
    <t>بطولة إفريقيا المفتوحة</t>
  </si>
  <si>
    <t>نابل</t>
  </si>
  <si>
    <t>من 30 افريل الى 01 ماي 2018</t>
  </si>
  <si>
    <t>فادي الرمادي - 45كغ</t>
  </si>
  <si>
    <t>اصاغر 14 و 15 سنة</t>
  </si>
  <si>
    <t>باسم شنيبة - 45 كغ</t>
  </si>
  <si>
    <t>غسان ساحلية - 50 كغ</t>
  </si>
  <si>
    <t>إسلام تقية  - 50 كغ</t>
  </si>
  <si>
    <t>مخلوف الغرايري - 55 كغ</t>
  </si>
  <si>
    <t>طه ليوان - 55 كغ</t>
  </si>
  <si>
    <t>طاهر دلهوم - 55 كغ</t>
  </si>
  <si>
    <t>أواسط  16 و 17 سنة</t>
  </si>
  <si>
    <t>رؤوف يعقوبي -55 كغ</t>
  </si>
  <si>
    <t>سيف الدين عامر -55 كغ</t>
  </si>
  <si>
    <t>معتز السايس - 60 كغ</t>
  </si>
  <si>
    <t>ياسين كمال الرمضاني -60 كغ</t>
  </si>
  <si>
    <t>ادم تقية - 65 كغ</t>
  </si>
  <si>
    <t>محمد عزيز عطار - 65 كغ</t>
  </si>
  <si>
    <t>زين العابدين الحاج عمر -65 كغ</t>
  </si>
  <si>
    <t>اسامة بن طالب -70 كغ</t>
  </si>
  <si>
    <t>سيف رحومة -70 كغ</t>
  </si>
  <si>
    <t>اسامة بن عمر +70 كغ</t>
  </si>
  <si>
    <t>سفيان حتيت +70 كغ</t>
  </si>
  <si>
    <t>قيس الخضراوي  -60 كغ</t>
  </si>
  <si>
    <t>أكابر 18 سنة فما فوق</t>
  </si>
  <si>
    <t>سيف الدين ملاط -60 كغ</t>
  </si>
  <si>
    <t>وائل الحاج محمد  -65 كغ</t>
  </si>
  <si>
    <t>رؤوف الحاج منصور -70 كغ</t>
  </si>
  <si>
    <t>اشرف خضر -70 كغ</t>
  </si>
  <si>
    <t>محمد أمين السايس -75 كغ</t>
  </si>
  <si>
    <t>منتصر السايس  -80 كغ</t>
  </si>
  <si>
    <t>احمد العامري -80 كغ</t>
  </si>
  <si>
    <t>خالد جماعة -85 كغ</t>
  </si>
  <si>
    <t>رضا السحباني -85 كغ</t>
  </si>
  <si>
    <t>باسم بلحاج -90 كغ</t>
  </si>
  <si>
    <t>خالد سبوعي -90 كغ</t>
  </si>
  <si>
    <t>سامي فرج الله  -90 كغ</t>
  </si>
  <si>
    <t>خليل القرقوري  +90 كغ</t>
  </si>
  <si>
    <t>سليم السايس + 90 كغ</t>
  </si>
  <si>
    <t>مروان بوفايد  +80 كغ</t>
  </si>
  <si>
    <t>حسن فرحاني +80 كغ</t>
  </si>
  <si>
    <t>هاشمي بن فرج - 80 كغ</t>
  </si>
  <si>
    <t>وليد بن بلقاسم  -80 كغ</t>
  </si>
  <si>
    <t>تيسير بن أحمد  -55 كغ</t>
  </si>
  <si>
    <t>صغريات  14 و 15 سنة</t>
  </si>
  <si>
    <t>مريم قطاط -55 كغ</t>
  </si>
  <si>
    <t>منار شنيبة  -55 كغ</t>
  </si>
  <si>
    <t>مريم عبيدة open</t>
  </si>
  <si>
    <t>وسطيات 16 و 17 سنة</t>
  </si>
  <si>
    <t>مريم حسين  open</t>
  </si>
  <si>
    <t>نرمين عبد الجليل  open</t>
  </si>
  <si>
    <t>لجين الجيلاني  open</t>
  </si>
  <si>
    <t>راوية عقيد - 60 كغ</t>
  </si>
  <si>
    <t>كبريات  +18 سنة</t>
  </si>
  <si>
    <t>سارة بن عثمان  -60 كغ</t>
  </si>
  <si>
    <t>رحمة حديوش  +60 كغ</t>
  </si>
  <si>
    <t>عائشة الحاج علي +60كغ</t>
  </si>
  <si>
    <t>من 15 إلى 16 ديسمبر 2019</t>
  </si>
  <si>
    <t>جميع الأصناف</t>
  </si>
  <si>
    <t>15         6</t>
  </si>
  <si>
    <t>8      5</t>
  </si>
  <si>
    <t>12       17</t>
  </si>
  <si>
    <t>40      23</t>
  </si>
  <si>
    <t xml:space="preserve">التظاهرة </t>
  </si>
  <si>
    <t xml:space="preserve">اتاريخ و المكان </t>
  </si>
  <si>
    <t>عدد</t>
  </si>
  <si>
    <t>الجامعات</t>
  </si>
  <si>
    <t>الاسم واللقب</t>
  </si>
  <si>
    <t>الاختصاص</t>
  </si>
  <si>
    <t>الميداليات</t>
  </si>
  <si>
    <t xml:space="preserve">الالعاب المتوسطية </t>
  </si>
  <si>
    <t>اسبانيا من 22 جوان الى 01 جويلية 2018</t>
  </si>
  <si>
    <t>إيناس البوبكري</t>
  </si>
  <si>
    <t>فلوري</t>
  </si>
  <si>
    <t>عزة بسباس</t>
  </si>
  <si>
    <t>سابر</t>
  </si>
  <si>
    <t xml:space="preserve"> غفران بلخير</t>
  </si>
  <si>
    <t xml:space="preserve">63 كغ </t>
  </si>
  <si>
    <t>نهى لندلسي</t>
  </si>
  <si>
    <t>85 كغ</t>
  </si>
  <si>
    <t>ايمن باشا</t>
  </si>
  <si>
    <t>105 كغ</t>
  </si>
  <si>
    <t xml:space="preserve">69 كغ </t>
  </si>
  <si>
    <t>الكاراتي</t>
  </si>
  <si>
    <t>نادر عزوزي</t>
  </si>
  <si>
    <t xml:space="preserve"> - 60 كغ </t>
  </si>
  <si>
    <t xml:space="preserve"> عبد العزيز بن عمار</t>
  </si>
  <si>
    <t>73 -81 كغ</t>
  </si>
  <si>
    <t> 60 كغ</t>
  </si>
  <si>
    <t>نهال شيخ روحو</t>
  </si>
  <si>
    <t xml:space="preserve"> + 78 كغ </t>
  </si>
  <si>
    <t xml:space="preserve">  57 - 63 كغ</t>
  </si>
  <si>
    <t>غفران خليفي</t>
  </si>
  <si>
    <t>52 كغ</t>
  </si>
  <si>
    <t>فيصل حاب الله</t>
  </si>
  <si>
    <t xml:space="preserve"> + 100 كغ</t>
  </si>
  <si>
    <t>عمر بن يحي</t>
  </si>
  <si>
    <t>3000 م موانع</t>
  </si>
  <si>
    <t>حبيبة الغريبي</t>
  </si>
  <si>
    <t>عبد السام لعيوني</t>
  </si>
  <si>
    <t>زياد عزيزي</t>
  </si>
  <si>
    <t xml:space="preserve"> مروى عامري</t>
  </si>
  <si>
    <t xml:space="preserve"> 62 كغ </t>
  </si>
  <si>
    <t>التايكوندو</t>
  </si>
  <si>
    <t>هادي النفاتي</t>
  </si>
  <si>
    <t xml:space="preserve"> -58 كغ</t>
  </si>
  <si>
    <t>بلال المحمدي</t>
  </si>
  <si>
    <t xml:space="preserve"> - 56 كغ </t>
  </si>
  <si>
    <t xml:space="preserve"> علاء السهيلي</t>
  </si>
  <si>
    <t>أحمد التابعي</t>
  </si>
  <si>
    <t xml:space="preserve"> - 69 كغ</t>
  </si>
  <si>
    <t>الكرة الحديدية</t>
  </si>
  <si>
    <t>مني الباجي</t>
  </si>
  <si>
    <t>كرة الحديدية الحرة</t>
  </si>
  <si>
    <t>ثنائي : مني الباجي - اسماء البلي</t>
  </si>
  <si>
    <t>أسماء البلي</t>
  </si>
  <si>
    <t>ثنائي : مجدي الحمامي - محمد خالد بوغريبة</t>
  </si>
  <si>
    <t>ثنائي : أنيس غربال - محمد عزيز دوقاز</t>
  </si>
  <si>
    <t>ثنائي</t>
  </si>
  <si>
    <t xml:space="preserve">   فريق الذكور</t>
  </si>
  <si>
    <t>مجموع الالعاب المتوسطية</t>
  </si>
  <si>
    <t>التاريخ والمكان</t>
  </si>
  <si>
    <t xml:space="preserve">الالعاب الافريقية للشبان </t>
  </si>
  <si>
    <t>الجزائر من 18 الى 28 جويلية 2018</t>
  </si>
  <si>
    <t>خير الدين الشيحي</t>
  </si>
  <si>
    <t>نسرين العياري</t>
  </si>
  <si>
    <t>55- كغ</t>
  </si>
  <si>
    <t>محمد خليل الجندوبي</t>
  </si>
  <si>
    <t>48- كغ</t>
  </si>
  <si>
    <t>أسماء الحاجي</t>
  </si>
  <si>
    <t>63- كغ</t>
  </si>
  <si>
    <t>علاء الدين شلبي</t>
  </si>
  <si>
    <t>رانية الحرباوي</t>
  </si>
  <si>
    <t>44- كغ</t>
  </si>
  <si>
    <t>فاطمة حباسي</t>
  </si>
  <si>
    <t>78- كغ</t>
  </si>
  <si>
    <t>اماني الشايب</t>
  </si>
  <si>
    <t>52- كغ</t>
  </si>
  <si>
    <t>قصي بن غريس</t>
  </si>
  <si>
    <t>81- كغ</t>
  </si>
  <si>
    <t>66- كغ</t>
  </si>
  <si>
    <t>يسرى بن عبيد</t>
  </si>
  <si>
    <t>إشراف بسباس</t>
  </si>
  <si>
    <t>إشراف بسباس + هيبة الفرشيشي + غطغوط ملاك</t>
  </si>
  <si>
    <t>التجديف</t>
  </si>
  <si>
    <t>ضياء الدين الزغلامي</t>
  </si>
  <si>
    <r>
      <t xml:space="preserve">Skiff 2000 m.argent  Sprint 500 m Or </t>
    </r>
    <r>
      <rPr>
        <b/>
        <u/>
        <sz val="10"/>
        <color rgb="FF1D2129"/>
        <rFont val="Times"/>
        <family val="1"/>
      </rPr>
      <t>qualification aux joj</t>
    </r>
  </si>
  <si>
    <t>سارة الزمالي</t>
  </si>
  <si>
    <r>
      <t xml:space="preserve">Skiff Sprint 2000 m bronze Skiff  Sprint 500 m ,argent </t>
    </r>
    <r>
      <rPr>
        <b/>
        <u/>
        <sz val="10"/>
        <color rgb="FF1D2129"/>
        <rFont val="Times"/>
        <family val="1"/>
      </rPr>
      <t>qualification aux joj</t>
    </r>
  </si>
  <si>
    <t>ضياء الدين الزغلامي + سارة الزمالي</t>
  </si>
  <si>
    <t>Relais mixte.</t>
  </si>
  <si>
    <t>سحر المومني + فطومة المذبوح</t>
  </si>
  <si>
    <t>sculls Sprint 500 m</t>
  </si>
  <si>
    <t>هاني  سبايتية  + إياد عياد</t>
  </si>
  <si>
    <t>deux de pointe homme 2000 m  argent</t>
  </si>
  <si>
    <t>منتخب وطني فتيات</t>
  </si>
  <si>
    <t xml:space="preserve">qualification aux joj </t>
  </si>
  <si>
    <t>يوسف بن عطية</t>
  </si>
  <si>
    <t>فردي ذكور</t>
  </si>
  <si>
    <t>منال البقلوتي</t>
  </si>
  <si>
    <t>اللويسي ملاك + محمد ملاك المصمودي + عزيز غفاري + حفناوي أحمد أيوب</t>
  </si>
  <si>
    <t>4x 100m nage libre</t>
  </si>
  <si>
    <t xml:space="preserve">حفناوي أحمد أيوب + جليتي نسرين + إيناس بربوش + محمد عزيز الغفاري </t>
  </si>
  <si>
    <t>4x100m nage libre mixte</t>
  </si>
  <si>
    <t>محمد عزيز الغفاري + حبيبة بلغيث + إيناس بربوش + حفناوي أحمد أيوب</t>
  </si>
  <si>
    <t>4x100m 4 nages  mixte</t>
  </si>
  <si>
    <t xml:space="preserve">  محمد عزيز الغفاري </t>
  </si>
  <si>
    <t>سباحة حرة 100 م +4*100 متر حر</t>
  </si>
  <si>
    <t>حفناوي أحمد أيوب</t>
  </si>
  <si>
    <t>سباحة حرة 400 م - 800 م س حرة</t>
  </si>
  <si>
    <t>جليتي نسرين</t>
  </si>
  <si>
    <t>سباحة على الظهر 50 م</t>
  </si>
  <si>
    <t xml:space="preserve">محمد عزيز الغفاري </t>
  </si>
  <si>
    <t>سباحة على الظهر 100 م</t>
  </si>
  <si>
    <t>س200  حرة+ سباحة حرة 400 م+ 100 حرة</t>
  </si>
  <si>
    <t>حبيبة بلغيث</t>
  </si>
  <si>
    <t xml:space="preserve">100 م و 200 متر س صدر </t>
  </si>
  <si>
    <t>عليا قارة</t>
  </si>
  <si>
    <t>فراشة 100 م/400 م سباحة حرة</t>
  </si>
  <si>
    <t>ملاك مصمودي</t>
  </si>
  <si>
    <t>200 م فراشة+200 م 4 سباحات</t>
  </si>
  <si>
    <t>مريم مجعاط + سارة بو جمعة + فردوس هلأري</t>
  </si>
  <si>
    <t>فريق اناث</t>
  </si>
  <si>
    <t>أمان الله الهميسي</t>
  </si>
  <si>
    <t>فريق سابر اناث</t>
  </si>
  <si>
    <t>فريق فلوري ذكور</t>
  </si>
  <si>
    <t>فريق ايبي ذكور</t>
  </si>
  <si>
    <t>ايبي</t>
  </si>
  <si>
    <t>ريان ماجري</t>
  </si>
  <si>
    <t>ريان فنيش</t>
  </si>
  <si>
    <t>طارق سياري</t>
  </si>
  <si>
    <t>الووشوكونغ فو</t>
  </si>
  <si>
    <t>فراس الصياحي</t>
  </si>
  <si>
    <t xml:space="preserve">Taoulo أساليب </t>
  </si>
  <si>
    <t>وسام بن عمار</t>
  </si>
  <si>
    <t>60- كغ سندا</t>
  </si>
  <si>
    <t>حلمي  جريبي</t>
  </si>
  <si>
    <t>أساليب + Taoulo</t>
  </si>
  <si>
    <t>محمد ضياء العثماني</t>
  </si>
  <si>
    <t xml:space="preserve"> 65 - كغ سندا</t>
  </si>
  <si>
    <t>كمال العيساوي</t>
  </si>
  <si>
    <t xml:space="preserve"> 65 - كغسندا</t>
  </si>
  <si>
    <t>أميرة بن حفيظ</t>
  </si>
  <si>
    <t>56- كغ سندا</t>
  </si>
  <si>
    <t>رانية الرزقي</t>
  </si>
  <si>
    <t xml:space="preserve"> 48 - كغ سندا</t>
  </si>
  <si>
    <t>الكرة الطائرة</t>
  </si>
  <si>
    <t>فريق ذكور</t>
  </si>
  <si>
    <t>الرماية</t>
  </si>
  <si>
    <t>دعاء شلغوم</t>
  </si>
  <si>
    <t>مسدس</t>
  </si>
  <si>
    <t>هارون التواتي</t>
  </si>
  <si>
    <t>هارون التواتي/منار الواد</t>
  </si>
  <si>
    <t>أحلام الحاج حسن</t>
  </si>
  <si>
    <t>بندقيه</t>
  </si>
  <si>
    <t>ملكة التواتي</t>
  </si>
  <si>
    <t>قوس السهم فردي سيدات</t>
  </si>
  <si>
    <t>قوس السهم</t>
  </si>
  <si>
    <t>ألعاب القوئ</t>
  </si>
  <si>
    <t>جهاد صالحي</t>
  </si>
  <si>
    <t>قرص</t>
  </si>
  <si>
    <t>قفز على الزانة</t>
  </si>
  <si>
    <t>غادة الحامدي</t>
  </si>
  <si>
    <t>قفز طويل</t>
  </si>
  <si>
    <t>رامي البلطي</t>
  </si>
  <si>
    <t>400م موانع</t>
  </si>
  <si>
    <t>triple saut</t>
  </si>
  <si>
    <t>وليد مكني</t>
  </si>
  <si>
    <t>رمي الرمح</t>
  </si>
  <si>
    <t>مرتضى بوزيان</t>
  </si>
  <si>
    <t>رمي مطرقة</t>
  </si>
  <si>
    <t>أمجد معارفي</t>
  </si>
  <si>
    <t>71 كغ</t>
  </si>
  <si>
    <t>سليم الحامدي</t>
  </si>
  <si>
    <t>51كغ</t>
  </si>
  <si>
    <t>أسامة الجمل</t>
  </si>
  <si>
    <t>48كغ</t>
  </si>
  <si>
    <t>الحسناوي الهاشمي</t>
  </si>
  <si>
    <t>مهدي جويني</t>
  </si>
  <si>
    <t>55 كغ</t>
  </si>
  <si>
    <t>خديجة جلاصي</t>
  </si>
  <si>
    <t>73 كغ</t>
  </si>
  <si>
    <t>أسماء العياري</t>
  </si>
  <si>
    <t>40 كغ</t>
  </si>
  <si>
    <t>هبة بن حمودة</t>
  </si>
  <si>
    <t>61 كغ</t>
  </si>
  <si>
    <t>زينب صغير</t>
  </si>
  <si>
    <t>65 كغ</t>
  </si>
  <si>
    <t>شيماء روفي</t>
  </si>
  <si>
    <t>46 كغ</t>
  </si>
  <si>
    <t>الكياك</t>
  </si>
  <si>
    <t>عدنان ختالي</t>
  </si>
  <si>
    <t>إسلام غرايري</t>
  </si>
  <si>
    <t>نور شابي</t>
  </si>
  <si>
    <t>خليل جلاصي</t>
  </si>
  <si>
    <t>هديل الحناشي</t>
  </si>
  <si>
    <t>ريان حمدي</t>
  </si>
  <si>
    <t>عزيز الرحالي + هيبة الدرويش</t>
  </si>
  <si>
    <t>زوجي مختلط</t>
  </si>
  <si>
    <t>أحلام الحاج حسن يوسف التركي</t>
  </si>
  <si>
    <t>هيفة علبوش + صبرين بن زكري</t>
  </si>
  <si>
    <t>زوجي اناث</t>
  </si>
  <si>
    <t>خليل جلاصي + صبرين بن زكري</t>
  </si>
  <si>
    <t>هيبة الدرويش + هديل الحناشي</t>
  </si>
  <si>
    <t>هديل الحناشي + ريان حمدي</t>
  </si>
  <si>
    <t>أية الرحالي + أحلام الحاج حسن</t>
  </si>
  <si>
    <t>الأشرعة</t>
  </si>
  <si>
    <t>أمان الله الكافي</t>
  </si>
  <si>
    <t>ليزار</t>
  </si>
  <si>
    <t>ميراس صمودة</t>
  </si>
  <si>
    <t>شراع</t>
  </si>
  <si>
    <t>الكراتي</t>
  </si>
  <si>
    <t>أمنة خلاص</t>
  </si>
  <si>
    <t>إمتياز صولا</t>
  </si>
  <si>
    <t>عزيز عبدوني</t>
  </si>
  <si>
    <t>حسام الدين شوية</t>
  </si>
  <si>
    <t>طلال السالمي</t>
  </si>
  <si>
    <t xml:space="preserve">محمد عزيز بن عمر </t>
  </si>
  <si>
    <t>زهرة عمدوني</t>
  </si>
  <si>
    <t>لميس رديسي</t>
  </si>
  <si>
    <t>نورهان سعيد</t>
  </si>
  <si>
    <t>مودة طاغوتي</t>
  </si>
  <si>
    <t>60كغ</t>
  </si>
  <si>
    <t>غيث الوسلاتي</t>
  </si>
  <si>
    <t>56كغ</t>
  </si>
  <si>
    <t>64كغ</t>
  </si>
  <si>
    <t>أسماء العجيلي</t>
  </si>
  <si>
    <t>محمد ربيعة خميس</t>
  </si>
  <si>
    <t>محمد عزيز التواتي</t>
  </si>
  <si>
    <t>81كغ</t>
  </si>
  <si>
    <t>الترياتلون</t>
  </si>
  <si>
    <t>سيرين فطوم</t>
  </si>
  <si>
    <t>رواندا</t>
  </si>
  <si>
    <t>من 28 أوت  إلى 02 سبتمبر 2018</t>
  </si>
  <si>
    <t>نادر العزوزي  -60 كغ</t>
  </si>
  <si>
    <t>خير الدين الفرقي  -84 كغ</t>
  </si>
  <si>
    <t>البطولة  العربية</t>
  </si>
  <si>
    <t>من 29 إلى 30 سبتمبر 2018</t>
  </si>
  <si>
    <t>فرق إناث كوميتي</t>
  </si>
  <si>
    <t>آية الجميعي - 50 كغ</t>
  </si>
  <si>
    <t>شيماء بوعزيز -61 كغ</t>
  </si>
  <si>
    <t>فاتن عيسى 68 كغ</t>
  </si>
  <si>
    <t>شهيناز الجاني  68 كغ</t>
  </si>
  <si>
    <t>إياد بن محمود</t>
  </si>
  <si>
    <t>ذوي الإحتياجات الخصوصية</t>
  </si>
  <si>
    <t>بطولة العالم    (حرة  فرق)</t>
  </si>
  <si>
    <t>كندا</t>
  </si>
  <si>
    <t>من 13 إلى 16 سبتمبر 2018</t>
  </si>
  <si>
    <t>سفيان بن ابراهيم +مجدي الهمامي + خالد بوقريدة + سمير القروي</t>
  </si>
  <si>
    <t>بطولة العالم  للأكابر ( مقيدة فرق)</t>
  </si>
  <si>
    <t>من 21 إلى 28 أكتوبر 2018</t>
  </si>
  <si>
    <t xml:space="preserve">خليل الجلاصي + ريان حمدي </t>
  </si>
  <si>
    <t xml:space="preserve">الالعاب الأولمبية للشبان </t>
  </si>
  <si>
    <t xml:space="preserve">الأرجنتين </t>
  </si>
  <si>
    <t xml:space="preserve"> من 06 الى 18 أكتوبر  2018</t>
  </si>
  <si>
    <t>غفران بالخير ( رفع الأثقال )</t>
  </si>
  <si>
    <t>مريم   الخليفي ( الجودو )</t>
  </si>
  <si>
    <t xml:space="preserve"> - 63 كغ</t>
  </si>
  <si>
    <t>محمد خليل الجندوبي  ( التايكواندو )</t>
  </si>
  <si>
    <t>الوشوكونغ فو</t>
  </si>
  <si>
    <t>كأس العالم للسندا</t>
  </si>
  <si>
    <t>من 24 إلى 29 أكتوبر 2018</t>
  </si>
  <si>
    <t>مريم الشعبوني -60 كغ</t>
  </si>
  <si>
    <t>أميرة الصالحي  56 كغ</t>
  </si>
  <si>
    <t>الجائزة  الكبرى</t>
  </si>
  <si>
    <t>الجائزة الكبرى (جودو )</t>
  </si>
  <si>
    <t>من 20 إلى 21 جانفي 2018</t>
  </si>
  <si>
    <t>نهال شيخ روحو + 78 كغ</t>
  </si>
  <si>
    <t>كبريات + 78 كغ</t>
  </si>
  <si>
    <t>ألمانيا</t>
  </si>
  <si>
    <t>من 25 إلى 27 فيفري 2018</t>
  </si>
  <si>
    <t>كرواتيا</t>
  </si>
  <si>
    <t>من 28 إلى 29 جويلية 2018</t>
  </si>
  <si>
    <t>القولف</t>
  </si>
  <si>
    <t>من 18 إلى 21 أكتوبر 2018</t>
  </si>
  <si>
    <t>من 13 إلى 16 نوفمبر 2018</t>
  </si>
  <si>
    <t>فرق إناث</t>
  </si>
  <si>
    <t>غزلان ساكي</t>
  </si>
  <si>
    <t>أقل من 15 سنة</t>
  </si>
  <si>
    <t>ذكور</t>
  </si>
  <si>
    <t>كنزة العذاري</t>
  </si>
  <si>
    <t>إناث</t>
  </si>
  <si>
    <t>عزيز الدردوري</t>
  </si>
  <si>
    <t>ذكور أقل من 15 سنة</t>
  </si>
  <si>
    <t>من 09 إلى 22 سبتمبر 2018</t>
  </si>
  <si>
    <t>أواسط ذكور</t>
  </si>
  <si>
    <t>كرة السرعة</t>
  </si>
  <si>
    <t>بطولة العالم</t>
  </si>
  <si>
    <t>الكويت</t>
  </si>
  <si>
    <t>من 26 إلى 28 أكتوبر 2018</t>
  </si>
  <si>
    <t>ملاك بن أحمد</t>
  </si>
  <si>
    <t>ناشئات فردي</t>
  </si>
  <si>
    <t>هيبة العبيدي</t>
  </si>
  <si>
    <t>ناشئين سولو إناث</t>
  </si>
  <si>
    <t>حسان بوفايد</t>
  </si>
  <si>
    <t>ناشئين فردي ذكور</t>
  </si>
  <si>
    <t>محمد ريان فضلي</t>
  </si>
  <si>
    <t>ناشئين سولو  ذكور</t>
  </si>
  <si>
    <t>شيماء الهمامي</t>
  </si>
  <si>
    <t>كبريات سولو</t>
  </si>
  <si>
    <t>آية بن عوين</t>
  </si>
  <si>
    <t>كبريات فردي إناث</t>
  </si>
  <si>
    <t>محمود المسعودي</t>
  </si>
  <si>
    <t>أكابر سولو</t>
  </si>
  <si>
    <t>سليمان بن يحي+حسان بوفايد</t>
  </si>
  <si>
    <t>زوجي أكابر</t>
  </si>
  <si>
    <t>ملاك بن محمد + آية بوعين</t>
  </si>
  <si>
    <t>زوجي كبريات</t>
  </si>
  <si>
    <t>حسان بوفايد +شيماء الهمامي</t>
  </si>
  <si>
    <t>زوجي مختلط أكابر</t>
  </si>
  <si>
    <t>هاني فرشيشي + هيبة العبيدي</t>
  </si>
  <si>
    <t>تتابع مختلط</t>
  </si>
  <si>
    <t>و محمود المسعودي +ملاك بن أحمد</t>
  </si>
  <si>
    <t>الدراجات</t>
  </si>
  <si>
    <t>عمان</t>
  </si>
  <si>
    <t>من 15 إلى 20 نوفمبر 2018</t>
  </si>
  <si>
    <t>ماهر حبورية</t>
  </si>
  <si>
    <t>غسان الشابي</t>
  </si>
  <si>
    <t>نسرين غديرة</t>
  </si>
  <si>
    <t>من 20 إلى 25 نوفمبر 2018</t>
  </si>
  <si>
    <t>محمد عزيز السباعي</t>
  </si>
  <si>
    <t xml:space="preserve">سيف الدين السالمي </t>
  </si>
  <si>
    <t>محمد عزيز اليوسفي</t>
  </si>
  <si>
    <t xml:space="preserve">سيرين فطوم </t>
  </si>
  <si>
    <t>ياسين البرادعي</t>
  </si>
  <si>
    <t>شبان</t>
  </si>
  <si>
    <t>يوسف الفرجاني</t>
  </si>
  <si>
    <t>الكاياك</t>
  </si>
  <si>
    <t>محمد علي مرابط</t>
  </si>
  <si>
    <t>فردي أكابر</t>
  </si>
  <si>
    <t>خولة ساسي</t>
  </si>
  <si>
    <t>غيلان الختالي</t>
  </si>
  <si>
    <t xml:space="preserve">فردي أكابر </t>
  </si>
  <si>
    <t>نادرة الطرابلسي</t>
  </si>
  <si>
    <t>فردي كبريات</t>
  </si>
  <si>
    <t>محمد علي مرابط + عطيل ختالي</t>
  </si>
  <si>
    <t>بناء الأجسام و الفتنس</t>
  </si>
  <si>
    <t>من 12 إلى 16ديسمبر 2018</t>
  </si>
  <si>
    <t>عمر الجلاصي</t>
  </si>
  <si>
    <t>فتنس  أكابر</t>
  </si>
  <si>
    <t>جهاد ميري</t>
  </si>
  <si>
    <t>مهدي الوحيشي</t>
  </si>
  <si>
    <t>صادق عياسي</t>
  </si>
  <si>
    <t>بناء الأجسام أكابر</t>
  </si>
  <si>
    <t>المجموع العام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</si>
</sst>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Geneva"/>
      <family val="2"/>
    </font>
    <font>
      <b/>
      <sz val="14"/>
      <name val="Times New Roman"/>
      <family val="1"/>
    </font>
    <font>
      <b/>
      <sz val="14"/>
      <name val="Tms Rmn"/>
    </font>
    <font>
      <b/>
      <sz val="12"/>
      <name val="Tms Rmn"/>
    </font>
    <font>
      <b/>
      <sz val="8"/>
      <name val="Tms Rmn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Calibri"/>
      <family val="2"/>
    </font>
    <font>
      <b/>
      <sz val="7"/>
      <color theme="1"/>
      <name val="Times New Roman"/>
      <family val="1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6"/>
      <name val="Traditional Arabic"/>
      <family val="1"/>
    </font>
    <font>
      <b/>
      <sz val="14"/>
      <name val="Traditional Arabic"/>
      <family val="1"/>
    </font>
    <font>
      <b/>
      <sz val="18"/>
      <name val="Times New Roman"/>
      <family val="1"/>
    </font>
    <font>
      <b/>
      <sz val="12"/>
      <name val="Traditional Arabic"/>
      <family val="1"/>
    </font>
    <font>
      <b/>
      <sz val="18"/>
      <name val="Traditional Arabic"/>
      <family val="1"/>
    </font>
    <font>
      <b/>
      <sz val="18"/>
      <name val="Geneva"/>
      <family val="2"/>
    </font>
    <font>
      <b/>
      <sz val="10"/>
      <name val="Geneva"/>
      <family val="2"/>
    </font>
    <font>
      <b/>
      <sz val="18"/>
      <name val="Arial Narrow"/>
      <family val="2"/>
      <charset val="162"/>
    </font>
    <font>
      <b/>
      <sz val="12"/>
      <name val="Geneva"/>
      <family val="2"/>
    </font>
    <font>
      <b/>
      <sz val="18"/>
      <name val="Gabriola"/>
      <family val="5"/>
    </font>
    <font>
      <b/>
      <sz val="14"/>
      <color theme="1"/>
      <name val="Times New Roman"/>
      <family val="1"/>
    </font>
    <font>
      <b/>
      <sz val="14"/>
      <name val="Geneva"/>
      <family val="2"/>
    </font>
    <font>
      <b/>
      <sz val="12"/>
      <name val="Times New Roman"/>
      <family val="1"/>
    </font>
    <font>
      <b/>
      <sz val="12"/>
      <name val="Arial Narrow"/>
      <family val="2"/>
      <charset val="162"/>
    </font>
    <font>
      <b/>
      <sz val="12"/>
      <color rgb="FF333333"/>
      <name val="Times New Roman"/>
      <family val="1"/>
    </font>
    <font>
      <b/>
      <sz val="11"/>
      <name val="Geneva"/>
      <family val="2"/>
    </font>
    <font>
      <b/>
      <sz val="9"/>
      <name val="Geneva"/>
      <family val="2"/>
    </font>
    <font>
      <b/>
      <sz val="14"/>
      <color rgb="FF333333"/>
      <name val="Times New Roman"/>
      <family val="1"/>
    </font>
    <font>
      <b/>
      <sz val="16"/>
      <name val="Geneva"/>
      <family val="2"/>
    </font>
    <font>
      <b/>
      <sz val="11"/>
      <name val="Traditional Arabic"/>
      <family val="1"/>
    </font>
    <font>
      <b/>
      <sz val="11"/>
      <name val="Times New Roman"/>
      <family val="1"/>
    </font>
    <font>
      <b/>
      <sz val="16"/>
      <name val="Times"/>
      <family val="1"/>
    </font>
    <font>
      <b/>
      <sz val="10"/>
      <name val="Times"/>
      <family val="1"/>
    </font>
    <font>
      <b/>
      <sz val="18"/>
      <name val="Times"/>
      <family val="1"/>
    </font>
    <font>
      <b/>
      <sz val="11"/>
      <name val="Times"/>
      <family val="1"/>
    </font>
    <font>
      <b/>
      <sz val="12"/>
      <name val="Times"/>
      <family val="1"/>
    </font>
    <font>
      <b/>
      <sz val="10"/>
      <color rgb="FF1D2129"/>
      <name val="Times"/>
      <family val="1"/>
    </font>
    <font>
      <b/>
      <u/>
      <sz val="10"/>
      <color rgb="FF1D2129"/>
      <name val="Times"/>
      <family val="1"/>
    </font>
    <font>
      <b/>
      <sz val="11"/>
      <color rgb="FF1D2129"/>
      <name val="Times"/>
      <family val="1"/>
    </font>
    <font>
      <b/>
      <sz val="14"/>
      <name val="Times"/>
      <family val="1"/>
    </font>
    <font>
      <b/>
      <sz val="8"/>
      <name val="Times"/>
      <family val="1"/>
    </font>
    <font>
      <b/>
      <sz val="9"/>
      <name val="Times"/>
      <family val="1"/>
    </font>
    <font>
      <b/>
      <sz val="14"/>
      <name val="Calibri"/>
      <family val="2"/>
      <scheme val="minor"/>
    </font>
    <font>
      <b/>
      <sz val="18"/>
      <name val="Tms Rmn"/>
    </font>
    <font>
      <b/>
      <sz val="22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46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 diagonalUp="1"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 style="double">
        <color auto="1"/>
      </diagonal>
    </border>
    <border diagonalUp="1"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 style="double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907">
    <xf numFmtId="0" fontId="0" fillId="0" borderId="0" xfId="0"/>
    <xf numFmtId="0" fontId="0" fillId="0" borderId="0" xfId="0" applyAlignment="1"/>
    <xf numFmtId="0" fontId="3" fillId="5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readingOrder="2"/>
    </xf>
    <xf numFmtId="0" fontId="4" fillId="9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readingOrder="2"/>
    </xf>
    <xf numFmtId="0" fontId="4" fillId="9" borderId="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readingOrder="2"/>
    </xf>
    <xf numFmtId="0" fontId="4" fillId="9" borderId="2" xfId="0" applyFont="1" applyFill="1" applyBorder="1" applyAlignment="1">
      <alignment horizontal="center" vertical="center" readingOrder="2"/>
    </xf>
    <xf numFmtId="0" fontId="5" fillId="10" borderId="7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 readingOrder="2"/>
    </xf>
    <xf numFmtId="0" fontId="4" fillId="0" borderId="6" xfId="0" applyFont="1" applyFill="1" applyBorder="1" applyAlignment="1">
      <alignment horizontal="center" vertical="center" readingOrder="2"/>
    </xf>
    <xf numFmtId="0" fontId="4" fillId="0" borderId="7" xfId="0" applyFont="1" applyFill="1" applyBorder="1" applyAlignment="1">
      <alignment horizontal="center" vertical="center" readingOrder="2"/>
    </xf>
    <xf numFmtId="0" fontId="4" fillId="9" borderId="7" xfId="0" applyFont="1" applyFill="1" applyBorder="1" applyAlignment="1">
      <alignment horizontal="center" vertical="center" readingOrder="2"/>
    </xf>
    <xf numFmtId="0" fontId="4" fillId="10" borderId="2" xfId="0" applyFont="1" applyFill="1" applyBorder="1" applyAlignment="1">
      <alignment horizontal="center" vertical="center" readingOrder="2"/>
    </xf>
    <xf numFmtId="0" fontId="4" fillId="10" borderId="6" xfId="0" applyFont="1" applyFill="1" applyBorder="1" applyAlignment="1">
      <alignment horizontal="center" vertical="center" readingOrder="2"/>
    </xf>
    <xf numFmtId="0" fontId="4" fillId="10" borderId="7" xfId="0" applyFont="1" applyFill="1" applyBorder="1" applyAlignment="1">
      <alignment horizontal="center" vertical="center" readingOrder="2"/>
    </xf>
    <xf numFmtId="0" fontId="12" fillId="10" borderId="8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 readingOrder="2"/>
    </xf>
    <xf numFmtId="0" fontId="4" fillId="0" borderId="5" xfId="0" applyFont="1" applyBorder="1" applyAlignment="1">
      <alignment horizontal="center" vertical="center"/>
    </xf>
    <xf numFmtId="0" fontId="12" fillId="10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 readingOrder="2"/>
    </xf>
    <xf numFmtId="0" fontId="4" fillId="0" borderId="7" xfId="0" applyFont="1" applyBorder="1" applyAlignment="1">
      <alignment horizontal="center" vertical="center" readingOrder="2"/>
    </xf>
    <xf numFmtId="0" fontId="4" fillId="0" borderId="7" xfId="0" applyFont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readingOrder="2"/>
    </xf>
    <xf numFmtId="0" fontId="4" fillId="0" borderId="4" xfId="0" applyFont="1" applyBorder="1" applyAlignment="1">
      <alignment horizontal="center" vertical="center" readingOrder="2"/>
    </xf>
    <xf numFmtId="0" fontId="4" fillId="9" borderId="4" xfId="0" applyFont="1" applyFill="1" applyBorder="1" applyAlignment="1">
      <alignment horizontal="center" vertical="center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4" borderId="4" xfId="0" applyFont="1" applyFill="1" applyBorder="1" applyAlignment="1">
      <alignment horizontal="center" vertical="center" readingOrder="2"/>
    </xf>
    <xf numFmtId="0" fontId="4" fillId="11" borderId="4" xfId="0" applyFont="1" applyFill="1" applyBorder="1" applyAlignment="1">
      <alignment horizontal="center" vertical="center" readingOrder="2"/>
    </xf>
    <xf numFmtId="0" fontId="4" fillId="0" borderId="8" xfId="0" applyFont="1" applyBorder="1" applyAlignment="1">
      <alignment horizontal="center" vertical="center" wrapText="1" readingOrder="2"/>
    </xf>
    <xf numFmtId="0" fontId="4" fillId="4" borderId="8" xfId="0" applyFont="1" applyFill="1" applyBorder="1" applyAlignment="1">
      <alignment horizontal="center" vertical="center" readingOrder="2"/>
    </xf>
    <xf numFmtId="0" fontId="4" fillId="9" borderId="3" xfId="0" applyFont="1" applyFill="1" applyBorder="1" applyAlignment="1">
      <alignment horizontal="center" vertical="center" readingOrder="2"/>
    </xf>
    <xf numFmtId="0" fontId="4" fillId="4" borderId="9" xfId="0" applyFont="1" applyFill="1" applyBorder="1" applyAlignment="1">
      <alignment horizontal="center" vertical="center" readingOrder="2"/>
    </xf>
    <xf numFmtId="0" fontId="4" fillId="0" borderId="4" xfId="0" applyFont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readingOrder="2"/>
    </xf>
    <xf numFmtId="0" fontId="13" fillId="0" borderId="2" xfId="0" applyFont="1" applyBorder="1" applyAlignment="1">
      <alignment horizontal="center" vertical="center" readingOrder="2"/>
    </xf>
    <xf numFmtId="0" fontId="13" fillId="9" borderId="2" xfId="0" applyFont="1" applyFill="1" applyBorder="1" applyAlignment="1">
      <alignment horizontal="center" vertical="center" readingOrder="2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readingOrder="2"/>
    </xf>
    <xf numFmtId="0" fontId="13" fillId="9" borderId="4" xfId="0" applyFont="1" applyFill="1" applyBorder="1" applyAlignment="1">
      <alignment horizontal="center" vertical="center" readingOrder="2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readingOrder="2"/>
    </xf>
    <xf numFmtId="0" fontId="13" fillId="9" borderId="8" xfId="0" applyFont="1" applyFill="1" applyBorder="1" applyAlignment="1">
      <alignment horizontal="center" vertical="center" readingOrder="2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readingOrder="2"/>
    </xf>
    <xf numFmtId="0" fontId="13" fillId="9" borderId="3" xfId="0" applyFont="1" applyFill="1" applyBorder="1" applyAlignment="1">
      <alignment horizontal="center" vertical="center" readingOrder="2"/>
    </xf>
    <xf numFmtId="0" fontId="13" fillId="0" borderId="5" xfId="0" applyFont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readingOrder="2"/>
    </xf>
    <xf numFmtId="0" fontId="4" fillId="9" borderId="8" xfId="0" applyFont="1" applyFill="1" applyBorder="1" applyAlignment="1">
      <alignment horizontal="center" vertical="center" readingOrder="2"/>
    </xf>
    <xf numFmtId="0" fontId="4" fillId="11" borderId="2" xfId="0" applyFont="1" applyFill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 readingOrder="2"/>
    </xf>
    <xf numFmtId="0" fontId="4" fillId="0" borderId="5" xfId="0" applyFont="1" applyBorder="1" applyAlignment="1">
      <alignment horizontal="center" vertical="center" readingOrder="2"/>
    </xf>
    <xf numFmtId="0" fontId="4" fillId="0" borderId="8" xfId="0" applyFont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 readingOrder="2"/>
    </xf>
    <xf numFmtId="0" fontId="4" fillId="0" borderId="6" xfId="0" applyFont="1" applyBorder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4" fillId="11" borderId="8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 readingOrder="2"/>
    </xf>
    <xf numFmtId="0" fontId="4" fillId="8" borderId="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 readingOrder="2"/>
    </xf>
    <xf numFmtId="0" fontId="4" fillId="0" borderId="9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readingOrder="2"/>
    </xf>
    <xf numFmtId="0" fontId="4" fillId="0" borderId="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 readingOrder="2"/>
    </xf>
    <xf numFmtId="0" fontId="4" fillId="0" borderId="8" xfId="0" applyFont="1" applyFill="1" applyBorder="1" applyAlignment="1">
      <alignment horizontal="center" vertical="center" wrapText="1" readingOrder="2"/>
    </xf>
    <xf numFmtId="0" fontId="4" fillId="9" borderId="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 readingOrder="2"/>
    </xf>
    <xf numFmtId="0" fontId="4" fillId="0" borderId="9" xfId="0" applyFont="1" applyFill="1" applyBorder="1" applyAlignment="1">
      <alignment horizontal="center" vertical="center" wrapText="1" readingOrder="2"/>
    </xf>
    <xf numFmtId="0" fontId="4" fillId="9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3" fillId="5" borderId="5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 vertical="center"/>
    </xf>
    <xf numFmtId="0" fontId="3" fillId="6" borderId="5" xfId="0" applyFont="1" applyFill="1" applyBorder="1" applyAlignment="1">
      <alignment horizontal="right" vertical="center"/>
    </xf>
    <xf numFmtId="0" fontId="4" fillId="11" borderId="5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 readingOrder="2"/>
    </xf>
    <xf numFmtId="0" fontId="6" fillId="8" borderId="9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readingOrder="2"/>
    </xf>
    <xf numFmtId="0" fontId="4" fillId="8" borderId="9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 readingOrder="2"/>
    </xf>
    <xf numFmtId="0" fontId="1" fillId="0" borderId="5" xfId="0" applyFont="1" applyBorder="1" applyAlignment="1">
      <alignment horizontal="center" vertical="center" wrapText="1" readingOrder="2"/>
    </xf>
    <xf numFmtId="0" fontId="4" fillId="0" borderId="2" xfId="0" applyFont="1" applyFill="1" applyBorder="1" applyAlignment="1">
      <alignment horizontal="center" vertical="center" wrapText="1" readingOrder="2"/>
    </xf>
    <xf numFmtId="0" fontId="4" fillId="0" borderId="6" xfId="0" applyFont="1" applyFill="1" applyBorder="1" applyAlignment="1">
      <alignment horizontal="center" vertical="center" wrapText="1" readingOrder="2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readingOrder="2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readingOrder="2"/>
    </xf>
    <xf numFmtId="0" fontId="4" fillId="11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readingOrder="2"/>
    </xf>
    <xf numFmtId="0" fontId="1" fillId="0" borderId="7" xfId="0" applyFont="1" applyBorder="1" applyAlignment="1">
      <alignment horizontal="center" vertical="center" readingOrder="2"/>
    </xf>
    <xf numFmtId="0" fontId="15" fillId="4" borderId="2" xfId="0" applyFont="1" applyFill="1" applyBorder="1" applyAlignment="1">
      <alignment horizontal="center" vertical="center" wrapText="1"/>
    </xf>
    <xf numFmtId="0" fontId="20" fillId="4" borderId="2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readingOrder="2"/>
    </xf>
    <xf numFmtId="0" fontId="13" fillId="0" borderId="6" xfId="0" applyFont="1" applyBorder="1" applyAlignment="1">
      <alignment horizontal="center" vertical="center" readingOrder="2"/>
    </xf>
    <xf numFmtId="0" fontId="21" fillId="0" borderId="6" xfId="0" applyFont="1" applyBorder="1" applyAlignment="1">
      <alignment horizontal="center" vertical="center" readingOrder="2"/>
    </xf>
    <xf numFmtId="0" fontId="21" fillId="0" borderId="7" xfId="0" applyFont="1" applyBorder="1" applyAlignment="1">
      <alignment horizontal="center" vertical="center" readingOrder="2"/>
    </xf>
    <xf numFmtId="0" fontId="4" fillId="14" borderId="8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center" vertical="center" readingOrder="2"/>
    </xf>
    <xf numFmtId="0" fontId="23" fillId="1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readingOrder="2"/>
    </xf>
    <xf numFmtId="0" fontId="1" fillId="8" borderId="9" xfId="0" applyFont="1" applyFill="1" applyBorder="1" applyAlignment="1">
      <alignment horizontal="center" vertical="center" readingOrder="2"/>
    </xf>
    <xf numFmtId="0" fontId="1" fillId="0" borderId="9" xfId="0" applyFont="1" applyFill="1" applyBorder="1" applyAlignment="1">
      <alignment horizontal="center" vertical="center"/>
    </xf>
    <xf numFmtId="0" fontId="1" fillId="11" borderId="9" xfId="0" applyFont="1" applyFill="1" applyBorder="1" applyAlignment="1">
      <alignment horizontal="center" vertical="center"/>
    </xf>
    <xf numFmtId="0" fontId="1" fillId="11" borderId="9" xfId="0" applyFont="1" applyFill="1" applyBorder="1" applyAlignment="1">
      <alignment horizontal="center" vertical="center" readingOrder="2"/>
    </xf>
    <xf numFmtId="0" fontId="4" fillId="0" borderId="37" xfId="0" applyFont="1" applyFill="1" applyBorder="1" applyAlignment="1">
      <alignment horizontal="center" vertical="center" readingOrder="2"/>
    </xf>
    <xf numFmtId="0" fontId="4" fillId="0" borderId="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readingOrder="2"/>
    </xf>
    <xf numFmtId="0" fontId="4" fillId="0" borderId="38" xfId="0" applyFont="1" applyBorder="1" applyAlignment="1">
      <alignment horizontal="center" vertical="center" readingOrder="2"/>
    </xf>
    <xf numFmtId="0" fontId="4" fillId="9" borderId="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readingOrder="2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readingOrder="2"/>
    </xf>
    <xf numFmtId="0" fontId="24" fillId="0" borderId="41" xfId="0" applyFont="1" applyBorder="1" applyAlignment="1">
      <alignment horizontal="center" vertical="center" readingOrder="2"/>
    </xf>
    <xf numFmtId="0" fontId="4" fillId="9" borderId="42" xfId="0" applyFont="1" applyFill="1" applyBorder="1" applyAlignment="1">
      <alignment horizontal="center" vertical="center"/>
    </xf>
    <xf numFmtId="0" fontId="4" fillId="9" borderId="41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readingOrder="2"/>
    </xf>
    <xf numFmtId="0" fontId="4" fillId="0" borderId="41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9" borderId="41" xfId="0" applyFont="1" applyFill="1" applyBorder="1" applyAlignment="1">
      <alignment horizontal="center" vertical="center" readingOrder="2"/>
    </xf>
    <xf numFmtId="0" fontId="1" fillId="0" borderId="19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readingOrder="2"/>
    </xf>
    <xf numFmtId="0" fontId="1" fillId="0" borderId="2" xfId="0" applyFont="1" applyBorder="1" applyAlignment="1">
      <alignment horizontal="center" vertical="center" wrapText="1" readingOrder="2"/>
    </xf>
    <xf numFmtId="0" fontId="1" fillId="0" borderId="9" xfId="0" applyFont="1" applyBorder="1" applyAlignment="1">
      <alignment horizontal="center" vertical="center" wrapText="1" readingOrder="2"/>
    </xf>
    <xf numFmtId="0" fontId="25" fillId="9" borderId="4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readingOrder="2"/>
    </xf>
    <xf numFmtId="0" fontId="26" fillId="0" borderId="6" xfId="0" applyFont="1" applyBorder="1" applyAlignment="1">
      <alignment horizontal="center" vertical="center"/>
    </xf>
    <xf numFmtId="0" fontId="26" fillId="9" borderId="6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center" readingOrder="2"/>
    </xf>
    <xf numFmtId="0" fontId="26" fillId="11" borderId="6" xfId="0" applyFont="1" applyFill="1" applyBorder="1" applyAlignment="1">
      <alignment horizontal="center" vertical="center" readingOrder="2"/>
    </xf>
    <xf numFmtId="0" fontId="26" fillId="9" borderId="6" xfId="0" applyFont="1" applyFill="1" applyBorder="1" applyAlignment="1">
      <alignment horizontal="center" vertical="center" readingOrder="2"/>
    </xf>
    <xf numFmtId="0" fontId="26" fillId="0" borderId="7" xfId="0" applyFont="1" applyBorder="1" applyAlignment="1">
      <alignment horizontal="center" vertical="center"/>
    </xf>
    <xf numFmtId="0" fontId="26" fillId="11" borderId="7" xfId="0" applyFont="1" applyFill="1" applyBorder="1" applyAlignment="1">
      <alignment horizontal="center" vertical="center" readingOrder="2"/>
    </xf>
    <xf numFmtId="0" fontId="26" fillId="0" borderId="8" xfId="0" applyFont="1" applyBorder="1" applyAlignment="1">
      <alignment horizontal="center" vertical="center"/>
    </xf>
    <xf numFmtId="0" fontId="26" fillId="9" borderId="9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 readingOrder="2"/>
    </xf>
    <xf numFmtId="0" fontId="26" fillId="11" borderId="8" xfId="0" applyFont="1" applyFill="1" applyBorder="1" applyAlignment="1">
      <alignment horizontal="center" vertical="center" readingOrder="2"/>
    </xf>
    <xf numFmtId="0" fontId="26" fillId="11" borderId="8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11" borderId="9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 readingOrder="2"/>
    </xf>
    <xf numFmtId="0" fontId="6" fillId="8" borderId="30" xfId="0" applyFont="1" applyFill="1" applyBorder="1" applyAlignment="1">
      <alignment horizontal="center" vertical="center" wrapText="1"/>
    </xf>
    <xf numFmtId="0" fontId="6" fillId="1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 readingOrder="2"/>
    </xf>
    <xf numFmtId="0" fontId="1" fillId="0" borderId="0" xfId="0" applyFont="1"/>
    <xf numFmtId="0" fontId="1" fillId="0" borderId="0" xfId="0" applyFont="1" applyAlignment="1"/>
    <xf numFmtId="0" fontId="28" fillId="5" borderId="1" xfId="3" applyFont="1" applyFill="1" applyBorder="1" applyAlignment="1">
      <alignment horizontal="center" vertical="center" wrapText="1"/>
    </xf>
    <xf numFmtId="0" fontId="29" fillId="5" borderId="1" xfId="3" applyFont="1" applyFill="1" applyBorder="1" applyAlignment="1">
      <alignment horizontal="center" vertical="center" wrapText="1"/>
    </xf>
    <xf numFmtId="0" fontId="8" fillId="5" borderId="1" xfId="3" applyFont="1" applyFill="1" applyBorder="1" applyAlignment="1">
      <alignment horizontal="center" vertical="center" wrapText="1"/>
    </xf>
    <xf numFmtId="0" fontId="28" fillId="5" borderId="8" xfId="3" applyFont="1" applyFill="1" applyBorder="1" applyAlignment="1">
      <alignment horizontal="center" vertical="center" wrapText="1"/>
    </xf>
    <xf numFmtId="0" fontId="30" fillId="5" borderId="8" xfId="3" applyFont="1" applyFill="1" applyBorder="1" applyAlignment="1">
      <alignment horizontal="center" vertical="center" wrapText="1"/>
    </xf>
    <xf numFmtId="0" fontId="31" fillId="17" borderId="8" xfId="3" applyFont="1" applyFill="1" applyBorder="1" applyAlignment="1">
      <alignment horizontal="center" vertical="center" wrapText="1"/>
    </xf>
    <xf numFmtId="0" fontId="31" fillId="4" borderId="8" xfId="3" applyFont="1" applyFill="1" applyBorder="1" applyAlignment="1">
      <alignment horizontal="center" vertical="center" wrapText="1"/>
    </xf>
    <xf numFmtId="0" fontId="31" fillId="18" borderId="8" xfId="3" applyFont="1" applyFill="1" applyBorder="1" applyAlignment="1">
      <alignment horizontal="center" vertical="center" wrapText="1"/>
    </xf>
    <xf numFmtId="0" fontId="32" fillId="13" borderId="43" xfId="2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5" fillId="11" borderId="4" xfId="2" applyFont="1" applyFill="1" applyBorder="1" applyAlignment="1">
      <alignment horizontal="center" vertical="center" wrapText="1"/>
    </xf>
    <xf numFmtId="0" fontId="35" fillId="13" borderId="4" xfId="2" applyFont="1" applyFill="1" applyBorder="1" applyAlignment="1">
      <alignment horizontal="center" vertical="center" wrapText="1"/>
    </xf>
    <xf numFmtId="0" fontId="32" fillId="13" borderId="36" xfId="2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35" fillId="11" borderId="5" xfId="2" applyFont="1" applyFill="1" applyBorder="1" applyAlignment="1">
      <alignment horizontal="center" vertical="center" wrapText="1"/>
    </xf>
    <xf numFmtId="0" fontId="35" fillId="13" borderId="5" xfId="2" applyFont="1" applyFill="1" applyBorder="1" applyAlignment="1">
      <alignment horizontal="center" vertical="center" wrapText="1"/>
    </xf>
    <xf numFmtId="0" fontId="32" fillId="17" borderId="9" xfId="3" applyFont="1" applyFill="1" applyBorder="1" applyAlignment="1">
      <alignment horizontal="center" vertical="center" wrapText="1"/>
    </xf>
    <xf numFmtId="0" fontId="32" fillId="4" borderId="9" xfId="3" applyFont="1" applyFill="1" applyBorder="1" applyAlignment="1">
      <alignment horizontal="center" vertical="center" wrapText="1"/>
    </xf>
    <xf numFmtId="0" fontId="32" fillId="18" borderId="9" xfId="3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readingOrder="2"/>
    </xf>
    <xf numFmtId="0" fontId="32" fillId="13" borderId="18" xfId="2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readingOrder="2"/>
    </xf>
    <xf numFmtId="0" fontId="35" fillId="13" borderId="6" xfId="2" applyFont="1" applyFill="1" applyBorder="1" applyAlignment="1">
      <alignment horizontal="center" vertical="center" wrapText="1"/>
    </xf>
    <xf numFmtId="0" fontId="35" fillId="11" borderId="6" xfId="2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readingOrder="2"/>
    </xf>
    <xf numFmtId="0" fontId="35" fillId="9" borderId="6" xfId="2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readingOrder="2"/>
    </xf>
    <xf numFmtId="0" fontId="35" fillId="9" borderId="5" xfId="2" applyFont="1" applyFill="1" applyBorder="1" applyAlignment="1">
      <alignment horizontal="center" vertical="center" wrapText="1"/>
    </xf>
    <xf numFmtId="0" fontId="32" fillId="13" borderId="21" xfId="2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30" fillId="0" borderId="3" xfId="0" applyFont="1" applyBorder="1" applyAlignment="1">
      <alignment horizontal="center" vertical="center" readingOrder="2"/>
    </xf>
    <xf numFmtId="0" fontId="35" fillId="13" borderId="3" xfId="2" applyFont="1" applyFill="1" applyBorder="1" applyAlignment="1">
      <alignment horizontal="center" vertical="center" wrapText="1"/>
    </xf>
    <xf numFmtId="0" fontId="35" fillId="9" borderId="3" xfId="2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readingOrder="2"/>
    </xf>
    <xf numFmtId="0" fontId="41" fillId="9" borderId="4" xfId="2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readingOrder="2"/>
    </xf>
    <xf numFmtId="0" fontId="41" fillId="13" borderId="6" xfId="2" applyFont="1" applyFill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readingOrder="2"/>
    </xf>
    <xf numFmtId="0" fontId="32" fillId="13" borderId="20" xfId="2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readingOrder="2"/>
    </xf>
    <xf numFmtId="0" fontId="41" fillId="13" borderId="7" xfId="2" applyFont="1" applyFill="1" applyBorder="1" applyAlignment="1">
      <alignment horizontal="center" vertical="center" wrapText="1"/>
    </xf>
    <xf numFmtId="0" fontId="35" fillId="13" borderId="7" xfId="2" applyFont="1" applyFill="1" applyBorder="1" applyAlignment="1">
      <alignment horizontal="center" vertical="center" wrapText="1"/>
    </xf>
    <xf numFmtId="0" fontId="35" fillId="9" borderId="7" xfId="2" applyFont="1" applyFill="1" applyBorder="1" applyAlignment="1">
      <alignment horizontal="center" vertical="center" wrapText="1"/>
    </xf>
    <xf numFmtId="0" fontId="32" fillId="17" borderId="3" xfId="3" applyFont="1" applyFill="1" applyBorder="1" applyAlignment="1">
      <alignment horizontal="center" vertical="center" wrapText="1"/>
    </xf>
    <xf numFmtId="0" fontId="32" fillId="4" borderId="3" xfId="3" applyFont="1" applyFill="1" applyBorder="1" applyAlignment="1">
      <alignment horizontal="center" vertical="center" wrapText="1"/>
    </xf>
    <xf numFmtId="0" fontId="32" fillId="18" borderId="3" xfId="3" applyFont="1" applyFill="1" applyBorder="1" applyAlignment="1">
      <alignment horizontal="center" vertical="center" wrapText="1"/>
    </xf>
    <xf numFmtId="0" fontId="32" fillId="13" borderId="12" xfId="2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readingOrder="2"/>
    </xf>
    <xf numFmtId="0" fontId="35" fillId="13" borderId="2" xfId="2" applyFont="1" applyFill="1" applyBorder="1" applyAlignment="1">
      <alignment horizontal="center" vertical="center" wrapText="1"/>
    </xf>
    <xf numFmtId="0" fontId="35" fillId="9" borderId="2" xfId="2" applyFont="1" applyFill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readingOrder="2"/>
    </xf>
    <xf numFmtId="0" fontId="32" fillId="13" borderId="22" xfId="2" applyFont="1" applyFill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 readingOrder="2"/>
    </xf>
    <xf numFmtId="0" fontId="35" fillId="13" borderId="8" xfId="2" applyFont="1" applyFill="1" applyBorder="1" applyAlignment="1">
      <alignment horizontal="center" vertical="center" wrapText="1"/>
    </xf>
    <xf numFmtId="0" fontId="35" fillId="11" borderId="8" xfId="2" applyFont="1" applyFill="1" applyBorder="1" applyAlignment="1">
      <alignment horizontal="center" vertical="center" wrapText="1"/>
    </xf>
    <xf numFmtId="0" fontId="32" fillId="17" borderId="8" xfId="3" applyFont="1" applyFill="1" applyBorder="1" applyAlignment="1">
      <alignment horizontal="center" vertical="center" wrapText="1"/>
    </xf>
    <xf numFmtId="0" fontId="32" fillId="4" borderId="8" xfId="3" applyFont="1" applyFill="1" applyBorder="1" applyAlignment="1">
      <alignment horizontal="center" vertical="center" wrapText="1"/>
    </xf>
    <xf numFmtId="0" fontId="32" fillId="18" borderId="8" xfId="3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 readingOrder="2"/>
    </xf>
    <xf numFmtId="0" fontId="35" fillId="13" borderId="9" xfId="2" applyFont="1" applyFill="1" applyBorder="1" applyAlignment="1">
      <alignment horizontal="center" vertical="center" wrapText="1"/>
    </xf>
    <xf numFmtId="0" fontId="35" fillId="9" borderId="9" xfId="2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readingOrder="2"/>
    </xf>
    <xf numFmtId="0" fontId="42" fillId="0" borderId="7" xfId="0" applyFont="1" applyBorder="1" applyAlignment="1">
      <alignment horizontal="center" vertical="center" readingOrder="2"/>
    </xf>
    <xf numFmtId="0" fontId="47" fillId="13" borderId="12" xfId="2" applyFont="1" applyFill="1" applyBorder="1" applyAlignment="1">
      <alignment horizontal="center" vertical="center" wrapText="1"/>
    </xf>
    <xf numFmtId="0" fontId="48" fillId="0" borderId="6" xfId="0" applyFont="1" applyBorder="1" applyAlignment="1">
      <alignment horizontal="center" vertical="center" wrapText="1"/>
    </xf>
    <xf numFmtId="0" fontId="35" fillId="11" borderId="2" xfId="2" applyFont="1" applyFill="1" applyBorder="1" applyAlignment="1">
      <alignment horizontal="center" vertical="center" wrapText="1"/>
    </xf>
    <xf numFmtId="0" fontId="47" fillId="13" borderId="43" xfId="2" applyFont="1" applyFill="1" applyBorder="1" applyAlignment="1">
      <alignment horizontal="center" vertical="center" wrapText="1"/>
    </xf>
    <xf numFmtId="0" fontId="43" fillId="0" borderId="6" xfId="0" applyFont="1" applyFill="1" applyBorder="1" applyAlignment="1">
      <alignment horizontal="center" vertical="center" wrapText="1"/>
    </xf>
    <xf numFmtId="0" fontId="47" fillId="13" borderId="18" xfId="2" applyFont="1" applyFill="1" applyBorder="1" applyAlignment="1">
      <alignment horizontal="center" vertical="center" wrapText="1"/>
    </xf>
    <xf numFmtId="0" fontId="47" fillId="13" borderId="20" xfId="2" applyFont="1" applyFill="1" applyBorder="1" applyAlignment="1">
      <alignment horizontal="center" vertical="center" wrapText="1"/>
    </xf>
    <xf numFmtId="0" fontId="47" fillId="13" borderId="15" xfId="2" applyFont="1" applyFill="1" applyBorder="1" applyAlignment="1">
      <alignment horizontal="center" vertical="center" wrapText="1"/>
    </xf>
    <xf numFmtId="0" fontId="43" fillId="0" borderId="9" xfId="0" applyFont="1" applyFill="1" applyBorder="1" applyAlignment="1">
      <alignment horizontal="center" vertical="center"/>
    </xf>
    <xf numFmtId="0" fontId="43" fillId="0" borderId="7" xfId="0" applyFont="1" applyFill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  <xf numFmtId="0" fontId="32" fillId="13" borderId="24" xfId="2" applyFont="1" applyFill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5" fillId="9" borderId="8" xfId="2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0" fontId="51" fillId="11" borderId="2" xfId="2" applyFont="1" applyFill="1" applyBorder="1" applyAlignment="1">
      <alignment horizontal="center" vertical="center" wrapText="1"/>
    </xf>
    <xf numFmtId="0" fontId="51" fillId="13" borderId="2" xfId="2" applyFont="1" applyFill="1" applyBorder="1" applyAlignment="1">
      <alignment horizontal="center" vertical="center" wrapText="1"/>
    </xf>
    <xf numFmtId="0" fontId="51" fillId="13" borderId="1" xfId="2" applyFont="1" applyFill="1" applyBorder="1" applyAlignment="1">
      <alignment horizontal="center" vertical="center" wrapText="1"/>
    </xf>
    <xf numFmtId="0" fontId="49" fillId="0" borderId="6" xfId="0" applyFont="1" applyFill="1" applyBorder="1" applyAlignment="1">
      <alignment horizontal="center" vertical="center"/>
    </xf>
    <xf numFmtId="0" fontId="50" fillId="0" borderId="5" xfId="0" applyFont="1" applyBorder="1" applyAlignment="1">
      <alignment horizontal="center" vertical="center"/>
    </xf>
    <xf numFmtId="0" fontId="51" fillId="13" borderId="5" xfId="2" applyFont="1" applyFill="1" applyBorder="1" applyAlignment="1">
      <alignment horizontal="center" vertical="center" wrapText="1"/>
    </xf>
    <xf numFmtId="0" fontId="51" fillId="9" borderId="5" xfId="2" applyFont="1" applyFill="1" applyBorder="1" applyAlignment="1">
      <alignment horizontal="center" vertical="center" wrapText="1"/>
    </xf>
    <xf numFmtId="0" fontId="51" fillId="13" borderId="9" xfId="2" applyFont="1" applyFill="1" applyBorder="1" applyAlignment="1">
      <alignment horizontal="center" vertical="center" wrapText="1"/>
    </xf>
    <xf numFmtId="0" fontId="50" fillId="0" borderId="44" xfId="0" applyFont="1" applyBorder="1" applyAlignment="1">
      <alignment horizontal="center" vertical="center" readingOrder="2"/>
    </xf>
    <xf numFmtId="0" fontId="51" fillId="13" borderId="44" xfId="2" applyFont="1" applyFill="1" applyBorder="1" applyAlignment="1">
      <alignment horizontal="center" vertical="center" wrapText="1"/>
    </xf>
    <xf numFmtId="0" fontId="51" fillId="11" borderId="44" xfId="2" applyFont="1" applyFill="1" applyBorder="1" applyAlignment="1">
      <alignment horizontal="center" vertical="center" wrapText="1"/>
    </xf>
    <xf numFmtId="0" fontId="51" fillId="9" borderId="44" xfId="2" applyFont="1" applyFill="1" applyBorder="1" applyAlignment="1">
      <alignment horizontal="center" vertical="center" wrapText="1"/>
    </xf>
    <xf numFmtId="0" fontId="49" fillId="0" borderId="7" xfId="0" applyFont="1" applyFill="1" applyBorder="1" applyAlignment="1">
      <alignment horizontal="center" vertical="center"/>
    </xf>
    <xf numFmtId="0" fontId="50" fillId="0" borderId="45" xfId="0" applyFont="1" applyBorder="1" applyAlignment="1">
      <alignment horizontal="center" vertical="center" readingOrder="2"/>
    </xf>
    <xf numFmtId="0" fontId="51" fillId="13" borderId="45" xfId="2" applyFont="1" applyFill="1" applyBorder="1" applyAlignment="1">
      <alignment horizontal="center" vertical="center" wrapText="1"/>
    </xf>
    <xf numFmtId="0" fontId="51" fillId="11" borderId="45" xfId="2" applyFont="1" applyFill="1" applyBorder="1" applyAlignment="1">
      <alignment horizontal="center" vertical="center" wrapText="1"/>
    </xf>
    <xf numFmtId="0" fontId="51" fillId="2" borderId="9" xfId="2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/>
    </xf>
    <xf numFmtId="0" fontId="52" fillId="0" borderId="2" xfId="0" applyFont="1" applyBorder="1" applyAlignment="1">
      <alignment horizontal="center" vertical="center" readingOrder="2"/>
    </xf>
    <xf numFmtId="0" fontId="51" fillId="9" borderId="2" xfId="2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/>
    </xf>
    <xf numFmtId="0" fontId="52" fillId="0" borderId="6" xfId="0" applyFont="1" applyBorder="1" applyAlignment="1">
      <alignment horizontal="center" vertical="center" readingOrder="2"/>
    </xf>
    <xf numFmtId="0" fontId="51" fillId="11" borderId="6" xfId="2" applyFont="1" applyFill="1" applyBorder="1" applyAlignment="1">
      <alignment horizontal="center" vertical="center" wrapText="1"/>
    </xf>
    <xf numFmtId="0" fontId="51" fillId="13" borderId="6" xfId="2" applyFont="1" applyFill="1" applyBorder="1" applyAlignment="1">
      <alignment horizontal="center" vertical="center" wrapText="1"/>
    </xf>
    <xf numFmtId="0" fontId="51" fillId="9" borderId="6" xfId="2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/>
    </xf>
    <xf numFmtId="0" fontId="52" fillId="0" borderId="7" xfId="0" applyFont="1" applyBorder="1" applyAlignment="1">
      <alignment horizontal="center" vertical="center" readingOrder="2"/>
    </xf>
    <xf numFmtId="0" fontId="51" fillId="13" borderId="7" xfId="2" applyFont="1" applyFill="1" applyBorder="1" applyAlignment="1">
      <alignment horizontal="center" vertical="center" wrapText="1"/>
    </xf>
    <xf numFmtId="0" fontId="51" fillId="9" borderId="7" xfId="2" applyFont="1" applyFill="1" applyBorder="1" applyAlignment="1">
      <alignment horizontal="center" vertical="center" wrapText="1"/>
    </xf>
    <xf numFmtId="0" fontId="53" fillId="0" borderId="2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53" fillId="0" borderId="2" xfId="0" applyFont="1" applyBorder="1" applyAlignment="1">
      <alignment horizontal="center" vertical="center" readingOrder="2"/>
    </xf>
    <xf numFmtId="0" fontId="53" fillId="0" borderId="5" xfId="0" applyFont="1" applyFill="1" applyBorder="1" applyAlignment="1">
      <alignment horizontal="center" vertical="center"/>
    </xf>
    <xf numFmtId="0" fontId="53" fillId="0" borderId="5" xfId="0" applyFont="1" applyBorder="1" applyAlignment="1">
      <alignment horizontal="center" vertical="center" readingOrder="2"/>
    </xf>
    <xf numFmtId="0" fontId="51" fillId="11" borderId="7" xfId="2" applyFont="1" applyFill="1" applyBorder="1" applyAlignment="1">
      <alignment horizontal="center" vertical="center" wrapText="1"/>
    </xf>
    <xf numFmtId="0" fontId="51" fillId="2" borderId="3" xfId="2" applyFont="1" applyFill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/>
    </xf>
    <xf numFmtId="0" fontId="51" fillId="0" borderId="2" xfId="2" applyFont="1" applyFill="1" applyBorder="1" applyAlignment="1">
      <alignment horizontal="center" vertical="center" wrapText="1"/>
    </xf>
    <xf numFmtId="0" fontId="53" fillId="0" borderId="5" xfId="0" applyFont="1" applyFill="1" applyBorder="1" applyAlignment="1">
      <alignment horizontal="center" vertical="center" wrapText="1"/>
    </xf>
    <xf numFmtId="0" fontId="53" fillId="0" borderId="5" xfId="0" applyFont="1" applyBorder="1" applyAlignment="1">
      <alignment horizontal="center" vertical="center"/>
    </xf>
    <xf numFmtId="0" fontId="51" fillId="11" borderId="5" xfId="2" applyFont="1" applyFill="1" applyBorder="1" applyAlignment="1">
      <alignment horizontal="center" vertical="center" wrapText="1"/>
    </xf>
    <xf numFmtId="0" fontId="51" fillId="0" borderId="5" xfId="2" applyFont="1" applyFill="1" applyBorder="1" applyAlignment="1">
      <alignment horizontal="center" vertical="center" wrapText="1"/>
    </xf>
    <xf numFmtId="0" fontId="49" fillId="0" borderId="4" xfId="2" applyFont="1" applyFill="1" applyBorder="1" applyAlignment="1">
      <alignment horizontal="center" vertical="center" wrapText="1"/>
    </xf>
    <xf numFmtId="0" fontId="54" fillId="0" borderId="4" xfId="0" applyFont="1" applyFill="1" applyBorder="1" applyAlignment="1">
      <alignment horizontal="center" vertical="center" wrapText="1"/>
    </xf>
    <xf numFmtId="0" fontId="51" fillId="9" borderId="4" xfId="2" applyFont="1" applyFill="1" applyBorder="1" applyAlignment="1">
      <alignment horizontal="center" vertical="center" wrapText="1"/>
    </xf>
    <xf numFmtId="0" fontId="51" fillId="0" borderId="4" xfId="2" applyFont="1" applyFill="1" applyBorder="1" applyAlignment="1">
      <alignment horizontal="center" vertical="center" wrapText="1"/>
    </xf>
    <xf numFmtId="0" fontId="49" fillId="0" borderId="6" xfId="2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/>
    </xf>
    <xf numFmtId="0" fontId="54" fillId="0" borderId="6" xfId="0" applyFont="1" applyFill="1" applyBorder="1" applyAlignment="1">
      <alignment horizontal="center" vertical="center" wrapText="1"/>
    </xf>
    <xf numFmtId="0" fontId="51" fillId="0" borderId="6" xfId="2" applyFont="1" applyFill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 wrapText="1"/>
    </xf>
    <xf numFmtId="0" fontId="51" fillId="2" borderId="1" xfId="2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56" fillId="13" borderId="1" xfId="0" applyFont="1" applyFill="1" applyBorder="1" applyAlignment="1">
      <alignment horizontal="center" vertical="center" wrapText="1"/>
    </xf>
    <xf numFmtId="0" fontId="51" fillId="11" borderId="9" xfId="2" applyFont="1" applyFill="1" applyBorder="1" applyAlignment="1">
      <alignment horizontal="center" vertical="center" wrapText="1"/>
    </xf>
    <xf numFmtId="0" fontId="51" fillId="2" borderId="8" xfId="2" applyFont="1" applyFill="1" applyBorder="1" applyAlignment="1">
      <alignment horizontal="center" vertical="center" wrapText="1"/>
    </xf>
    <xf numFmtId="0" fontId="51" fillId="0" borderId="4" xfId="0" applyFont="1" applyFill="1" applyBorder="1" applyAlignment="1">
      <alignment horizontal="center" vertical="center"/>
    </xf>
    <xf numFmtId="0" fontId="52" fillId="0" borderId="4" xfId="0" applyFont="1" applyBorder="1" applyAlignment="1">
      <alignment horizontal="center" vertical="center" wrapText="1"/>
    </xf>
    <xf numFmtId="0" fontId="51" fillId="13" borderId="4" xfId="2" applyFont="1" applyFill="1" applyBorder="1" applyAlignment="1">
      <alignment horizontal="center" vertical="center" wrapText="1"/>
    </xf>
    <xf numFmtId="0" fontId="51" fillId="0" borderId="5" xfId="0" applyFont="1" applyFill="1" applyBorder="1" applyAlignment="1">
      <alignment horizontal="center" vertical="center"/>
    </xf>
    <xf numFmtId="0" fontId="52" fillId="0" borderId="5" xfId="0" applyFont="1" applyBorder="1" applyAlignment="1">
      <alignment horizontal="center" vertical="center" wrapText="1"/>
    </xf>
    <xf numFmtId="0" fontId="51" fillId="0" borderId="2" xfId="0" applyFont="1" applyFill="1" applyBorder="1" applyAlignment="1">
      <alignment horizontal="center" vertical="center"/>
    </xf>
    <xf numFmtId="0" fontId="52" fillId="13" borderId="2" xfId="0" applyFont="1" applyFill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51" fillId="0" borderId="6" xfId="0" applyFont="1" applyFill="1" applyBorder="1" applyAlignment="1">
      <alignment horizontal="center" vertical="center"/>
    </xf>
    <xf numFmtId="0" fontId="52" fillId="13" borderId="6" xfId="0" applyFont="1" applyFill="1" applyBorder="1" applyAlignment="1">
      <alignment horizontal="center" vertical="center" wrapText="1"/>
    </xf>
    <xf numFmtId="0" fontId="52" fillId="0" borderId="6" xfId="0" applyFont="1" applyBorder="1" applyAlignment="1">
      <alignment horizontal="center" vertical="center" wrapText="1"/>
    </xf>
    <xf numFmtId="0" fontId="52" fillId="13" borderId="6" xfId="0" applyFont="1" applyFill="1" applyBorder="1" applyAlignment="1">
      <alignment vertical="center" wrapText="1"/>
    </xf>
    <xf numFmtId="0" fontId="52" fillId="13" borderId="6" xfId="0" applyFont="1" applyFill="1" applyBorder="1" applyAlignment="1">
      <alignment horizontal="center" vertical="center" wrapText="1" readingOrder="2"/>
    </xf>
    <xf numFmtId="0" fontId="52" fillId="13" borderId="5" xfId="0" applyFont="1" applyFill="1" applyBorder="1" applyAlignment="1">
      <alignment horizontal="center" vertical="center" wrapText="1"/>
    </xf>
    <xf numFmtId="0" fontId="52" fillId="13" borderId="5" xfId="0" applyFont="1" applyFill="1" applyBorder="1" applyAlignment="1">
      <alignment horizontal="center" vertical="center" wrapText="1" readingOrder="2"/>
    </xf>
    <xf numFmtId="0" fontId="51" fillId="10" borderId="7" xfId="2" applyFont="1" applyFill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0" fontId="51" fillId="0" borderId="6" xfId="0" applyFont="1" applyFill="1" applyBorder="1" applyAlignment="1">
      <alignment horizontal="center"/>
    </xf>
    <xf numFmtId="0" fontId="52" fillId="13" borderId="6" xfId="0" applyFont="1" applyFill="1" applyBorder="1" applyAlignment="1">
      <alignment horizontal="center" vertical="center" readingOrder="2"/>
    </xf>
    <xf numFmtId="0" fontId="52" fillId="13" borderId="5" xfId="0" applyFont="1" applyFill="1" applyBorder="1" applyAlignment="1">
      <alignment horizontal="center" vertical="center" readingOrder="2"/>
    </xf>
    <xf numFmtId="0" fontId="51" fillId="2" borderId="7" xfId="2" applyFont="1" applyFill="1" applyBorder="1" applyAlignment="1">
      <alignment horizontal="center" vertical="center" wrapText="1"/>
    </xf>
    <xf numFmtId="0" fontId="28" fillId="5" borderId="8" xfId="3" applyFont="1" applyFill="1" applyBorder="1" applyAlignment="1">
      <alignment vertical="center" wrapText="1"/>
    </xf>
    <xf numFmtId="0" fontId="58" fillId="0" borderId="1" xfId="0" applyFont="1" applyFill="1" applyBorder="1" applyAlignment="1">
      <alignment horizontal="center" vertical="center"/>
    </xf>
    <xf numFmtId="0" fontId="51" fillId="9" borderId="9" xfId="2" applyFont="1" applyFill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53" fillId="0" borderId="6" xfId="0" applyFont="1" applyBorder="1" applyAlignment="1">
      <alignment horizontal="center" vertical="center" wrapText="1"/>
    </xf>
    <xf numFmtId="0" fontId="53" fillId="0" borderId="6" xfId="0" applyFont="1" applyFill="1" applyBorder="1" applyAlignment="1">
      <alignment horizontal="center" vertical="center" wrapText="1"/>
    </xf>
    <xf numFmtId="0" fontId="51" fillId="0" borderId="7" xfId="0" applyFont="1" applyFill="1" applyBorder="1" applyAlignment="1">
      <alignment horizontal="center" vertical="center"/>
    </xf>
    <xf numFmtId="0" fontId="53" fillId="0" borderId="7" xfId="0" applyFont="1" applyBorder="1" applyAlignment="1">
      <alignment horizontal="center" vertical="center" wrapText="1"/>
    </xf>
    <xf numFmtId="0" fontId="53" fillId="13" borderId="2" xfId="0" applyFont="1" applyFill="1" applyBorder="1" applyAlignment="1">
      <alignment horizontal="center" vertical="center" readingOrder="2"/>
    </xf>
    <xf numFmtId="0" fontId="53" fillId="13" borderId="6" xfId="0" applyFont="1" applyFill="1" applyBorder="1" applyAlignment="1">
      <alignment horizontal="center" vertical="center" readingOrder="2"/>
    </xf>
    <xf numFmtId="0" fontId="51" fillId="13" borderId="2" xfId="0" applyFont="1" applyFill="1" applyBorder="1" applyAlignment="1">
      <alignment horizontal="center" vertical="center" readingOrder="2"/>
    </xf>
    <xf numFmtId="0" fontId="51" fillId="13" borderId="6" xfId="0" applyFont="1" applyFill="1" applyBorder="1" applyAlignment="1">
      <alignment horizontal="center" vertical="center" readingOrder="2"/>
    </xf>
    <xf numFmtId="0" fontId="51" fillId="0" borderId="2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readingOrder="2"/>
    </xf>
    <xf numFmtId="0" fontId="51" fillId="0" borderId="6" xfId="0" applyFont="1" applyFill="1" applyBorder="1" applyAlignment="1">
      <alignment horizontal="center" vertical="center" wrapText="1"/>
    </xf>
    <xf numFmtId="0" fontId="50" fillId="13" borderId="6" xfId="0" applyFont="1" applyFill="1" applyBorder="1" applyAlignment="1">
      <alignment horizontal="center" vertical="center" readingOrder="2"/>
    </xf>
    <xf numFmtId="0" fontId="52" fillId="13" borderId="6" xfId="2" applyFont="1" applyFill="1" applyBorder="1" applyAlignment="1">
      <alignment horizontal="center" vertical="center" wrapText="1"/>
    </xf>
    <xf numFmtId="0" fontId="57" fillId="13" borderId="6" xfId="0" applyFont="1" applyFill="1" applyBorder="1" applyAlignment="1">
      <alignment horizontal="center" vertical="center" readingOrder="2"/>
    </xf>
    <xf numFmtId="0" fontId="57" fillId="13" borderId="6" xfId="2" applyFont="1" applyFill="1" applyBorder="1" applyAlignment="1">
      <alignment horizontal="center" vertical="center" wrapText="1"/>
    </xf>
    <xf numFmtId="0" fontId="53" fillId="13" borderId="6" xfId="2" applyFont="1" applyFill="1" applyBorder="1" applyAlignment="1">
      <alignment horizontal="center" vertical="center" wrapText="1"/>
    </xf>
    <xf numFmtId="0" fontId="51" fillId="0" borderId="7" xfId="0" applyFont="1" applyFill="1" applyBorder="1" applyAlignment="1">
      <alignment horizontal="center" vertical="center" wrapText="1"/>
    </xf>
    <xf numFmtId="0" fontId="51" fillId="13" borderId="7" xfId="0" applyFont="1" applyFill="1" applyBorder="1" applyAlignment="1">
      <alignment horizontal="center" vertical="center" readingOrder="2"/>
    </xf>
    <xf numFmtId="0" fontId="52" fillId="13" borderId="2" xfId="0" applyFont="1" applyFill="1" applyBorder="1" applyAlignment="1">
      <alignment horizontal="center" vertical="center" readingOrder="2"/>
    </xf>
    <xf numFmtId="0" fontId="52" fillId="13" borderId="7" xfId="0" applyFont="1" applyFill="1" applyBorder="1" applyAlignment="1">
      <alignment horizontal="center" vertical="center" readingOrder="2"/>
    </xf>
    <xf numFmtId="0" fontId="57" fillId="13" borderId="2" xfId="0" applyFont="1" applyFill="1" applyBorder="1" applyAlignment="1">
      <alignment horizontal="center" vertical="center" readingOrder="2"/>
    </xf>
    <xf numFmtId="0" fontId="51" fillId="0" borderId="5" xfId="0" applyFont="1" applyFill="1" applyBorder="1" applyAlignment="1">
      <alignment horizontal="center" vertical="center" wrapText="1"/>
    </xf>
    <xf numFmtId="0" fontId="57" fillId="13" borderId="5" xfId="0" applyFont="1" applyFill="1" applyBorder="1" applyAlignment="1">
      <alignment horizontal="center" vertical="center" readingOrder="2"/>
    </xf>
    <xf numFmtId="0" fontId="51" fillId="0" borderId="4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 wrapText="1"/>
    </xf>
    <xf numFmtId="0" fontId="53" fillId="13" borderId="4" xfId="0" applyFont="1" applyFill="1" applyBorder="1" applyAlignment="1">
      <alignment horizontal="center" vertical="center" readingOrder="2"/>
    </xf>
    <xf numFmtId="0" fontId="51" fillId="11" borderId="4" xfId="2" applyFont="1" applyFill="1" applyBorder="1" applyAlignment="1">
      <alignment horizontal="center" vertical="center" wrapText="1"/>
    </xf>
    <xf numFmtId="0" fontId="51" fillId="4" borderId="7" xfId="2" applyFont="1" applyFill="1" applyBorder="1" applyAlignment="1">
      <alignment horizontal="center" vertical="center" wrapText="1"/>
    </xf>
    <xf numFmtId="0" fontId="51" fillId="2" borderId="9" xfId="3" applyFont="1" applyFill="1" applyBorder="1" applyAlignment="1">
      <alignment horizontal="center" vertical="center" wrapText="1"/>
    </xf>
    <xf numFmtId="0" fontId="25" fillId="11" borderId="4" xfId="0" applyFont="1" applyFill="1" applyBorder="1" applyAlignment="1">
      <alignment horizontal="center" vertical="center"/>
    </xf>
    <xf numFmtId="0" fontId="26" fillId="11" borderId="6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 readingOrder="2"/>
    </xf>
    <xf numFmtId="0" fontId="51" fillId="17" borderId="9" xfId="3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 readingOrder="2"/>
    </xf>
    <xf numFmtId="0" fontId="6" fillId="8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readingOrder="2"/>
    </xf>
    <xf numFmtId="0" fontId="60" fillId="8" borderId="9" xfId="0" applyFont="1" applyFill="1" applyBorder="1" applyAlignment="1">
      <alignment horizontal="center" vertical="center" wrapText="1"/>
    </xf>
    <xf numFmtId="0" fontId="4" fillId="19" borderId="9" xfId="0" applyFont="1" applyFill="1" applyBorder="1" applyAlignment="1">
      <alignment horizontal="center" vertical="center"/>
    </xf>
    <xf numFmtId="0" fontId="3" fillId="18" borderId="9" xfId="0" applyFont="1" applyFill="1" applyBorder="1" applyAlignment="1">
      <alignment horizontal="center" vertical="center"/>
    </xf>
    <xf numFmtId="0" fontId="3" fillId="18" borderId="9" xfId="0" applyFont="1" applyFill="1" applyBorder="1" applyAlignment="1">
      <alignment horizontal="center" vertical="center" readingOrder="2"/>
    </xf>
    <xf numFmtId="0" fontId="4" fillId="14" borderId="7" xfId="0" applyFont="1" applyFill="1" applyBorder="1" applyAlignment="1">
      <alignment horizontal="center" vertical="center" readingOrder="2"/>
    </xf>
    <xf numFmtId="0" fontId="4" fillId="20" borderId="2" xfId="0" applyFont="1" applyFill="1" applyBorder="1" applyAlignment="1">
      <alignment horizontal="center" vertical="center" readingOrder="2"/>
    </xf>
    <xf numFmtId="0" fontId="4" fillId="20" borderId="6" xfId="0" applyFont="1" applyFill="1" applyBorder="1" applyAlignment="1">
      <alignment horizontal="center" vertical="center" readingOrder="2"/>
    </xf>
    <xf numFmtId="0" fontId="4" fillId="20" borderId="7" xfId="0" applyFont="1" applyFill="1" applyBorder="1" applyAlignment="1">
      <alignment horizontal="center" vertical="center" readingOrder="2"/>
    </xf>
    <xf numFmtId="0" fontId="4" fillId="0" borderId="3" xfId="0" applyFont="1" applyFill="1" applyBorder="1" applyAlignment="1">
      <alignment vertical="center" readingOrder="2"/>
    </xf>
    <xf numFmtId="0" fontId="4" fillId="0" borderId="3" xfId="0" applyFont="1" applyFill="1" applyBorder="1" applyAlignment="1">
      <alignment horizontal="center" vertical="center" readingOrder="2"/>
    </xf>
    <xf numFmtId="0" fontId="4" fillId="10" borderId="9" xfId="0" applyFont="1" applyFill="1" applyBorder="1" applyAlignment="1">
      <alignment vertical="center" readingOrder="2"/>
    </xf>
    <xf numFmtId="0" fontId="4" fillId="20" borderId="1" xfId="0" applyFont="1" applyFill="1" applyBorder="1" applyAlignment="1">
      <alignment horizontal="center" vertical="center" readingOrder="2"/>
    </xf>
    <xf numFmtId="0" fontId="4" fillId="20" borderId="3" xfId="0" applyFont="1" applyFill="1" applyBorder="1" applyAlignment="1">
      <alignment horizontal="center" vertical="center" readingOrder="2"/>
    </xf>
    <xf numFmtId="0" fontId="4" fillId="20" borderId="8" xfId="0" applyFont="1" applyFill="1" applyBorder="1" applyAlignment="1">
      <alignment horizontal="center" vertical="center" readingOrder="2"/>
    </xf>
    <xf numFmtId="0" fontId="4" fillId="0" borderId="1" xfId="0" applyFont="1" applyFill="1" applyBorder="1" applyAlignment="1">
      <alignment horizontal="center" vertical="center" readingOrder="2"/>
    </xf>
    <xf numFmtId="0" fontId="4" fillId="0" borderId="3" xfId="0" applyFont="1" applyFill="1" applyBorder="1" applyAlignment="1">
      <alignment horizontal="center" vertical="center" readingOrder="2"/>
    </xf>
    <xf numFmtId="0" fontId="4" fillId="0" borderId="8" xfId="0" applyFont="1" applyFill="1" applyBorder="1" applyAlignment="1">
      <alignment horizontal="center" vertical="center" readingOrder="2"/>
    </xf>
    <xf numFmtId="0" fontId="12" fillId="10" borderId="9" xfId="0" applyFont="1" applyFill="1" applyBorder="1" applyAlignment="1">
      <alignment horizontal="center" vertical="center"/>
    </xf>
    <xf numFmtId="0" fontId="61" fillId="21" borderId="27" xfId="2" applyFont="1" applyFill="1" applyBorder="1" applyAlignment="1">
      <alignment horizontal="center" vertical="center"/>
    </xf>
    <xf numFmtId="0" fontId="61" fillId="21" borderId="26" xfId="2" applyFont="1" applyFill="1" applyBorder="1" applyAlignment="1">
      <alignment horizontal="center" vertical="center"/>
    </xf>
    <xf numFmtId="0" fontId="61" fillId="21" borderId="25" xfId="2" applyFont="1" applyFill="1" applyBorder="1" applyAlignment="1">
      <alignment horizontal="center" vertical="center"/>
    </xf>
    <xf numFmtId="0" fontId="61" fillId="21" borderId="23" xfId="2" applyFont="1" applyFill="1" applyBorder="1" applyAlignment="1">
      <alignment horizontal="center" vertical="center"/>
    </xf>
    <xf numFmtId="0" fontId="61" fillId="21" borderId="24" xfId="2" applyFont="1" applyFill="1" applyBorder="1" applyAlignment="1">
      <alignment horizontal="center" vertical="center"/>
    </xf>
    <xf numFmtId="0" fontId="61" fillId="21" borderId="22" xfId="2" applyFont="1" applyFill="1" applyBorder="1" applyAlignment="1">
      <alignment horizontal="center" vertical="center"/>
    </xf>
    <xf numFmtId="0" fontId="62" fillId="17" borderId="1" xfId="0" applyFont="1" applyFill="1" applyBorder="1" applyAlignment="1">
      <alignment horizontal="center" vertical="center"/>
    </xf>
    <xf numFmtId="0" fontId="62" fillId="17" borderId="8" xfId="0" applyFont="1" applyFill="1" applyBorder="1" applyAlignment="1">
      <alignment horizontal="center" vertical="center"/>
    </xf>
    <xf numFmtId="0" fontId="62" fillId="4" borderId="1" xfId="0" applyFont="1" applyFill="1" applyBorder="1" applyAlignment="1">
      <alignment horizontal="center" vertical="center"/>
    </xf>
    <xf numFmtId="0" fontId="62" fillId="4" borderId="8" xfId="0" applyFont="1" applyFill="1" applyBorder="1" applyAlignment="1">
      <alignment horizontal="center" vertical="center"/>
    </xf>
    <xf numFmtId="0" fontId="62" fillId="2" borderId="1" xfId="0" applyFont="1" applyFill="1" applyBorder="1" applyAlignment="1">
      <alignment horizontal="center" vertical="center"/>
    </xf>
    <xf numFmtId="0" fontId="62" fillId="2" borderId="8" xfId="0" applyFont="1" applyFill="1" applyBorder="1" applyAlignment="1">
      <alignment horizontal="center" vertical="center"/>
    </xf>
    <xf numFmtId="0" fontId="62" fillId="22" borderId="1" xfId="0" applyFont="1" applyFill="1" applyBorder="1" applyAlignment="1">
      <alignment horizontal="center" vertical="center"/>
    </xf>
    <xf numFmtId="0" fontId="62" fillId="22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14" fontId="9" fillId="0" borderId="1" xfId="2" applyNumberFormat="1" applyFont="1" applyFill="1" applyBorder="1" applyAlignment="1">
      <alignment horizontal="center" vertical="center"/>
    </xf>
    <xf numFmtId="14" fontId="9" fillId="0" borderId="3" xfId="2" applyNumberFormat="1" applyFont="1" applyFill="1" applyBorder="1" applyAlignment="1">
      <alignment horizontal="center" vertical="center"/>
    </xf>
    <xf numFmtId="14" fontId="9" fillId="0" borderId="8" xfId="2" applyNumberFormat="1" applyFont="1" applyFill="1" applyBorder="1" applyAlignment="1">
      <alignment horizontal="center" vertical="center"/>
    </xf>
    <xf numFmtId="14" fontId="10" fillId="0" borderId="1" xfId="2" applyNumberFormat="1" applyFont="1" applyFill="1" applyBorder="1" applyAlignment="1">
      <alignment horizontal="center" vertical="center" wrapText="1"/>
    </xf>
    <xf numFmtId="14" fontId="10" fillId="0" borderId="3" xfId="2" applyNumberFormat="1" applyFont="1" applyFill="1" applyBorder="1" applyAlignment="1">
      <alignment horizontal="center" vertical="center" wrapText="1"/>
    </xf>
    <xf numFmtId="14" fontId="10" fillId="0" borderId="8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readingOrder="2"/>
    </xf>
    <xf numFmtId="0" fontId="4" fillId="0" borderId="4" xfId="0" applyFont="1" applyFill="1" applyBorder="1" applyAlignment="1">
      <alignment horizontal="center" vertical="center" readingOrder="2"/>
    </xf>
    <xf numFmtId="0" fontId="4" fillId="9" borderId="5" xfId="0" applyFont="1" applyFill="1" applyBorder="1" applyAlignment="1">
      <alignment horizontal="center" vertical="center" readingOrder="2"/>
    </xf>
    <xf numFmtId="0" fontId="4" fillId="9" borderId="3" xfId="0" applyFont="1" applyFill="1" applyBorder="1" applyAlignment="1">
      <alignment horizontal="center" vertical="center" readingOrder="2"/>
    </xf>
    <xf numFmtId="0" fontId="4" fillId="9" borderId="4" xfId="0" applyFont="1" applyFill="1" applyBorder="1" applyAlignment="1">
      <alignment horizontal="center" vertical="center" readingOrder="2"/>
    </xf>
    <xf numFmtId="0" fontId="4" fillId="14" borderId="5" xfId="0" applyFont="1" applyFill="1" applyBorder="1" applyAlignment="1">
      <alignment horizontal="center" vertical="center" readingOrder="2"/>
    </xf>
    <xf numFmtId="0" fontId="4" fillId="14" borderId="3" xfId="0" applyFont="1" applyFill="1" applyBorder="1" applyAlignment="1">
      <alignment horizontal="center" vertical="center" readingOrder="2"/>
    </xf>
    <xf numFmtId="0" fontId="4" fillId="14" borderId="4" xfId="0" applyFont="1" applyFill="1" applyBorder="1" applyAlignment="1">
      <alignment horizontal="center" vertical="center" readingOrder="2"/>
    </xf>
    <xf numFmtId="0" fontId="12" fillId="15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1" fillId="0" borderId="8" xfId="0" applyFont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 readingOrder="2"/>
    </xf>
    <xf numFmtId="0" fontId="4" fillId="0" borderId="3" xfId="0" applyFont="1" applyBorder="1" applyAlignment="1">
      <alignment horizontal="center" vertical="center" readingOrder="2"/>
    </xf>
    <xf numFmtId="0" fontId="4" fillId="0" borderId="8" xfId="0" applyFont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60" fillId="8" borderId="1" xfId="0" applyFont="1" applyFill="1" applyBorder="1" applyAlignment="1">
      <alignment horizontal="center" vertical="center" wrapText="1"/>
    </xf>
    <xf numFmtId="0" fontId="60" fillId="8" borderId="3" xfId="0" applyFont="1" applyFill="1" applyBorder="1" applyAlignment="1">
      <alignment horizontal="center" vertical="center" wrapText="1"/>
    </xf>
    <xf numFmtId="0" fontId="60" fillId="8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2" fillId="15" borderId="13" xfId="0" applyFont="1" applyFill="1" applyBorder="1" applyAlignment="1">
      <alignment horizontal="center" vertical="center"/>
    </xf>
    <xf numFmtId="0" fontId="12" fillId="15" borderId="14" xfId="0" applyFont="1" applyFill="1" applyBorder="1" applyAlignment="1">
      <alignment horizontal="center" vertical="center"/>
    </xf>
    <xf numFmtId="0" fontId="12" fillId="15" borderId="15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2" fillId="15" borderId="13" xfId="0" applyFont="1" applyFill="1" applyBorder="1" applyAlignment="1">
      <alignment horizontal="center" vertical="center" readingOrder="2"/>
    </xf>
    <xf numFmtId="0" fontId="12" fillId="15" borderId="15" xfId="0" applyFont="1" applyFill="1" applyBorder="1" applyAlignment="1">
      <alignment horizontal="center" vertical="center" readingOrder="2"/>
    </xf>
    <xf numFmtId="0" fontId="4" fillId="8" borderId="1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readingOrder="2"/>
    </xf>
    <xf numFmtId="0" fontId="4" fillId="8" borderId="8" xfId="0" applyFont="1" applyFill="1" applyBorder="1" applyAlignment="1">
      <alignment horizontal="center" vertical="center" readingOrder="2"/>
    </xf>
    <xf numFmtId="0" fontId="6" fillId="13" borderId="26" xfId="0" applyFont="1" applyFill="1" applyBorder="1" applyAlignment="1">
      <alignment horizontal="center" vertical="center" wrapText="1"/>
    </xf>
    <xf numFmtId="0" fontId="6" fillId="13" borderId="0" xfId="0" applyFont="1" applyFill="1" applyBorder="1" applyAlignment="1">
      <alignment horizontal="center" vertical="center" wrapText="1"/>
    </xf>
    <xf numFmtId="0" fontId="6" fillId="13" borderId="24" xfId="0" applyFont="1" applyFill="1" applyBorder="1" applyAlignment="1">
      <alignment horizontal="center" vertical="center" wrapText="1"/>
    </xf>
    <xf numFmtId="0" fontId="60" fillId="8" borderId="27" xfId="0" applyFont="1" applyFill="1" applyBorder="1" applyAlignment="1">
      <alignment horizontal="center" vertical="center" wrapText="1"/>
    </xf>
    <xf numFmtId="0" fontId="60" fillId="8" borderId="23" xfId="0" applyFont="1" applyFill="1" applyBorder="1" applyAlignment="1">
      <alignment horizontal="center" vertical="center" wrapText="1"/>
    </xf>
    <xf numFmtId="0" fontId="12" fillId="10" borderId="23" xfId="0" applyFont="1" applyFill="1" applyBorder="1" applyAlignment="1">
      <alignment horizontal="center" vertical="center"/>
    </xf>
    <xf numFmtId="0" fontId="12" fillId="10" borderId="24" xfId="0" applyFont="1" applyFill="1" applyBorder="1" applyAlignment="1">
      <alignment horizontal="center" vertical="center"/>
    </xf>
    <xf numFmtId="0" fontId="12" fillId="10" borderId="22" xfId="0" applyFont="1" applyFill="1" applyBorder="1" applyAlignment="1">
      <alignment horizontal="center" vertical="center"/>
    </xf>
    <xf numFmtId="0" fontId="51" fillId="9" borderId="5" xfId="2" applyFont="1" applyFill="1" applyBorder="1" applyAlignment="1">
      <alignment horizontal="center" vertical="center" wrapText="1"/>
    </xf>
    <xf numFmtId="0" fontId="51" fillId="9" borderId="3" xfId="2" applyFont="1" applyFill="1" applyBorder="1" applyAlignment="1">
      <alignment horizontal="center" vertical="center" wrapText="1"/>
    </xf>
    <xf numFmtId="0" fontId="51" fillId="9" borderId="4" xfId="2" applyFont="1" applyFill="1" applyBorder="1" applyAlignment="1">
      <alignment horizontal="center" vertical="center" wrapText="1"/>
    </xf>
    <xf numFmtId="0" fontId="51" fillId="13" borderId="5" xfId="2" applyFont="1" applyFill="1" applyBorder="1" applyAlignment="1">
      <alignment horizontal="center" vertical="center" wrapText="1"/>
    </xf>
    <xf numFmtId="0" fontId="51" fillId="13" borderId="3" xfId="2" applyFont="1" applyFill="1" applyBorder="1" applyAlignment="1">
      <alignment horizontal="center" vertical="center" wrapText="1"/>
    </xf>
    <xf numFmtId="0" fontId="51" fillId="13" borderId="4" xfId="2" applyFont="1" applyFill="1" applyBorder="1" applyAlignment="1">
      <alignment horizontal="center" vertical="center" wrapText="1"/>
    </xf>
    <xf numFmtId="0" fontId="51" fillId="15" borderId="13" xfId="0" applyFont="1" applyFill="1" applyBorder="1" applyAlignment="1">
      <alignment horizontal="center" vertical="center"/>
    </xf>
    <xf numFmtId="0" fontId="51" fillId="15" borderId="14" xfId="0" applyFont="1" applyFill="1" applyBorder="1" applyAlignment="1">
      <alignment horizontal="center" vertical="center"/>
    </xf>
    <xf numFmtId="0" fontId="51" fillId="15" borderId="15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46" fillId="15" borderId="13" xfId="0" applyFont="1" applyFill="1" applyBorder="1" applyAlignment="1">
      <alignment horizontal="center" vertical="center" wrapText="1"/>
    </xf>
    <xf numFmtId="0" fontId="46" fillId="15" borderId="14" xfId="0" applyFont="1" applyFill="1" applyBorder="1" applyAlignment="1">
      <alignment horizontal="center" vertical="center" wrapText="1"/>
    </xf>
    <xf numFmtId="0" fontId="46" fillId="15" borderId="15" xfId="0" applyFont="1" applyFill="1" applyBorder="1" applyAlignment="1">
      <alignment horizontal="center" vertical="center" wrapText="1"/>
    </xf>
    <xf numFmtId="0" fontId="32" fillId="8" borderId="1" xfId="2" applyFont="1" applyFill="1" applyBorder="1" applyAlignment="1">
      <alignment horizontal="center" vertical="center" wrapText="1"/>
    </xf>
    <xf numFmtId="0" fontId="32" fillId="8" borderId="3" xfId="2" applyFont="1" applyFill="1" applyBorder="1" applyAlignment="1">
      <alignment horizontal="center" vertical="center" wrapText="1"/>
    </xf>
    <xf numFmtId="0" fontId="32" fillId="8" borderId="8" xfId="2" applyFont="1" applyFill="1" applyBorder="1" applyAlignment="1">
      <alignment horizontal="center" vertical="center" wrapText="1"/>
    </xf>
    <xf numFmtId="0" fontId="28" fillId="13" borderId="1" xfId="2" applyFont="1" applyFill="1" applyBorder="1" applyAlignment="1">
      <alignment horizontal="center" vertical="center" wrapText="1"/>
    </xf>
    <xf numFmtId="0" fontId="28" fillId="13" borderId="3" xfId="2" applyFont="1" applyFill="1" applyBorder="1" applyAlignment="1">
      <alignment horizontal="center" vertical="center" wrapText="1"/>
    </xf>
    <xf numFmtId="0" fontId="28" fillId="13" borderId="8" xfId="2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51" fillId="0" borderId="5" xfId="0" applyFont="1" applyFill="1" applyBorder="1" applyAlignment="1">
      <alignment horizontal="center" vertical="center" wrapText="1"/>
    </xf>
    <xf numFmtId="0" fontId="51" fillId="0" borderId="3" xfId="0" applyFont="1" applyFill="1" applyBorder="1" applyAlignment="1">
      <alignment horizontal="center" vertical="center" wrapText="1"/>
    </xf>
    <xf numFmtId="0" fontId="51" fillId="0" borderId="8" xfId="0" applyFont="1" applyFill="1" applyBorder="1" applyAlignment="1">
      <alignment horizontal="center" vertical="center" wrapText="1"/>
    </xf>
    <xf numFmtId="0" fontId="57" fillId="13" borderId="5" xfId="0" applyFont="1" applyFill="1" applyBorder="1" applyAlignment="1">
      <alignment horizontal="center" vertical="center" readingOrder="2"/>
    </xf>
    <xf numFmtId="0" fontId="57" fillId="13" borderId="3" xfId="0" applyFont="1" applyFill="1" applyBorder="1" applyAlignment="1">
      <alignment horizontal="center" vertical="center" readingOrder="2"/>
    </xf>
    <xf numFmtId="0" fontId="57" fillId="13" borderId="8" xfId="0" applyFont="1" applyFill="1" applyBorder="1" applyAlignment="1">
      <alignment horizontal="center" vertical="center" readingOrder="2"/>
    </xf>
    <xf numFmtId="0" fontId="4" fillId="0" borderId="3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readingOrder="2"/>
    </xf>
    <xf numFmtId="0" fontId="4" fillId="9" borderId="8" xfId="0" applyFont="1" applyFill="1" applyBorder="1" applyAlignment="1">
      <alignment horizontal="center" vertical="center" readingOrder="2"/>
    </xf>
    <xf numFmtId="0" fontId="13" fillId="8" borderId="3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readingOrder="2"/>
    </xf>
    <xf numFmtId="0" fontId="25" fillId="0" borderId="1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6" fillId="9" borderId="1" xfId="0" applyFont="1" applyFill="1" applyBorder="1" applyAlignment="1">
      <alignment horizontal="center" vertical="center" readingOrder="2"/>
    </xf>
    <xf numFmtId="0" fontId="26" fillId="9" borderId="3" xfId="0" applyFont="1" applyFill="1" applyBorder="1" applyAlignment="1">
      <alignment horizontal="center" vertical="center" readingOrder="2"/>
    </xf>
    <xf numFmtId="0" fontId="26" fillId="9" borderId="8" xfId="0" applyFont="1" applyFill="1" applyBorder="1" applyAlignment="1">
      <alignment horizontal="center" vertical="center" readingOrder="2"/>
    </xf>
    <xf numFmtId="0" fontId="4" fillId="8" borderId="2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 readingOrder="2"/>
    </xf>
    <xf numFmtId="0" fontId="1" fillId="8" borderId="3" xfId="0" applyFont="1" applyFill="1" applyBorder="1" applyAlignment="1">
      <alignment horizontal="center" vertical="center" wrapText="1" readingOrder="2"/>
    </xf>
    <xf numFmtId="0" fontId="1" fillId="8" borderId="4" xfId="0" applyFont="1" applyFill="1" applyBorder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readingOrder="2"/>
    </xf>
    <xf numFmtId="0" fontId="6" fillId="13" borderId="2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 readingOrder="2"/>
    </xf>
    <xf numFmtId="0" fontId="32" fillId="16" borderId="13" xfId="3" applyFont="1" applyFill="1" applyBorder="1" applyAlignment="1">
      <alignment horizontal="center" vertical="center" wrapText="1"/>
    </xf>
    <xf numFmtId="0" fontId="32" fillId="16" borderId="14" xfId="3" applyFont="1" applyFill="1" applyBorder="1" applyAlignment="1">
      <alignment horizontal="center" vertical="center" wrapText="1"/>
    </xf>
    <xf numFmtId="0" fontId="32" fillId="16" borderId="15" xfId="3" applyFont="1" applyFill="1" applyBorder="1" applyAlignment="1">
      <alignment horizontal="center" vertical="center" wrapText="1"/>
    </xf>
    <xf numFmtId="0" fontId="51" fillId="4" borderId="13" xfId="0" applyFont="1" applyFill="1" applyBorder="1" applyAlignment="1">
      <alignment horizontal="center" vertical="center"/>
    </xf>
    <xf numFmtId="0" fontId="51" fillId="4" borderId="14" xfId="0" applyFont="1" applyFill="1" applyBorder="1" applyAlignment="1">
      <alignment horizontal="center" vertical="center"/>
    </xf>
    <xf numFmtId="0" fontId="51" fillId="4" borderId="15" xfId="0" applyFont="1" applyFill="1" applyBorder="1" applyAlignment="1">
      <alignment horizontal="center" vertical="center"/>
    </xf>
    <xf numFmtId="0" fontId="51" fillId="4" borderId="17" xfId="0" applyFont="1" applyFill="1" applyBorder="1" applyAlignment="1">
      <alignment horizontal="center" vertical="center"/>
    </xf>
    <xf numFmtId="0" fontId="51" fillId="4" borderId="35" xfId="0" applyFont="1" applyFill="1" applyBorder="1" applyAlignment="1">
      <alignment horizontal="center" vertical="center"/>
    </xf>
    <xf numFmtId="0" fontId="51" fillId="4" borderId="20" xfId="0" applyFont="1" applyFill="1" applyBorder="1" applyAlignment="1">
      <alignment horizontal="center" vertical="center"/>
    </xf>
    <xf numFmtId="0" fontId="28" fillId="5" borderId="1" xfId="3" applyFont="1" applyFill="1" applyBorder="1" applyAlignment="1">
      <alignment horizontal="center" vertical="center" wrapText="1"/>
    </xf>
    <xf numFmtId="0" fontId="28" fillId="5" borderId="8" xfId="3" applyFont="1" applyFill="1" applyBorder="1" applyAlignment="1">
      <alignment horizontal="center" vertical="center" wrapText="1"/>
    </xf>
    <xf numFmtId="0" fontId="32" fillId="5" borderId="1" xfId="3" applyFont="1" applyFill="1" applyBorder="1" applyAlignment="1">
      <alignment horizontal="center" vertical="center" wrapText="1"/>
    </xf>
    <xf numFmtId="0" fontId="32" fillId="5" borderId="8" xfId="3" applyFont="1" applyFill="1" applyBorder="1" applyAlignment="1">
      <alignment horizontal="center" vertical="center" wrapText="1"/>
    </xf>
    <xf numFmtId="0" fontId="29" fillId="13" borderId="1" xfId="2" applyFont="1" applyFill="1" applyBorder="1" applyAlignment="1">
      <alignment horizontal="center" vertical="center" wrapText="1"/>
    </xf>
    <xf numFmtId="0" fontId="29" fillId="13" borderId="3" xfId="2" applyFont="1" applyFill="1" applyBorder="1" applyAlignment="1">
      <alignment horizontal="center" vertical="center" wrapText="1"/>
    </xf>
    <xf numFmtId="0" fontId="29" fillId="13" borderId="8" xfId="2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51" fillId="4" borderId="23" xfId="0" applyFont="1" applyFill="1" applyBorder="1" applyAlignment="1">
      <alignment horizontal="center" vertical="center"/>
    </xf>
    <xf numFmtId="0" fontId="51" fillId="4" borderId="24" xfId="0" applyFont="1" applyFill="1" applyBorder="1" applyAlignment="1">
      <alignment horizontal="center" vertical="center"/>
    </xf>
    <xf numFmtId="0" fontId="51" fillId="4" borderId="22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29" fillId="8" borderId="1" xfId="2" applyFont="1" applyFill="1" applyBorder="1" applyAlignment="1">
      <alignment horizontal="center" vertical="center" wrapText="1"/>
    </xf>
    <xf numFmtId="0" fontId="29" fillId="8" borderId="3" xfId="2" applyFont="1" applyFill="1" applyBorder="1" applyAlignment="1">
      <alignment horizontal="center" vertical="center" wrapText="1"/>
    </xf>
    <xf numFmtId="0" fontId="29" fillId="8" borderId="8" xfId="2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52" fillId="13" borderId="5" xfId="0" applyFont="1" applyFill="1" applyBorder="1" applyAlignment="1">
      <alignment horizontal="center" vertical="center" wrapText="1"/>
    </xf>
    <xf numFmtId="0" fontId="52" fillId="13" borderId="4" xfId="0" applyFont="1" applyFill="1" applyBorder="1" applyAlignment="1">
      <alignment horizontal="center" vertical="center" wrapText="1"/>
    </xf>
    <xf numFmtId="0" fontId="28" fillId="8" borderId="1" xfId="2" applyFont="1" applyFill="1" applyBorder="1" applyAlignment="1">
      <alignment horizontal="center" vertical="center" wrapText="1"/>
    </xf>
    <xf numFmtId="0" fontId="28" fillId="8" borderId="3" xfId="2" applyFont="1" applyFill="1" applyBorder="1" applyAlignment="1">
      <alignment horizontal="center" vertical="center" wrapText="1"/>
    </xf>
    <xf numFmtId="0" fontId="28" fillId="8" borderId="8" xfId="2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3" fillId="4" borderId="13" xfId="0" applyFont="1" applyFill="1" applyBorder="1" applyAlignment="1">
      <alignment horizontal="center" vertical="center"/>
    </xf>
    <xf numFmtId="0" fontId="33" fillId="4" borderId="14" xfId="0" applyFont="1" applyFill="1" applyBorder="1" applyAlignment="1">
      <alignment horizontal="center" vertical="center"/>
    </xf>
    <xf numFmtId="0" fontId="33" fillId="4" borderId="15" xfId="0" applyFont="1" applyFill="1" applyBorder="1" applyAlignment="1">
      <alignment horizontal="center" vertical="center"/>
    </xf>
    <xf numFmtId="0" fontId="53" fillId="4" borderId="13" xfId="0" applyFont="1" applyFill="1" applyBorder="1" applyAlignment="1">
      <alignment horizontal="center" vertical="center"/>
    </xf>
    <xf numFmtId="0" fontId="53" fillId="4" borderId="14" xfId="0" applyFont="1" applyFill="1" applyBorder="1" applyAlignment="1">
      <alignment horizontal="center" vertical="center"/>
    </xf>
    <xf numFmtId="0" fontId="53" fillId="4" borderId="15" xfId="0" applyFont="1" applyFill="1" applyBorder="1" applyAlignment="1">
      <alignment horizontal="center" vertical="center"/>
    </xf>
    <xf numFmtId="0" fontId="33" fillId="19" borderId="13" xfId="0" applyFont="1" applyFill="1" applyBorder="1" applyAlignment="1">
      <alignment horizontal="center" vertical="center" wrapText="1"/>
    </xf>
    <xf numFmtId="0" fontId="33" fillId="19" borderId="14" xfId="0" applyFont="1" applyFill="1" applyBorder="1" applyAlignment="1">
      <alignment horizontal="center" vertical="center" wrapText="1"/>
    </xf>
    <xf numFmtId="0" fontId="33" fillId="19" borderId="15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/>
    </xf>
    <xf numFmtId="0" fontId="43" fillId="0" borderId="3" xfId="0" applyFont="1" applyFill="1" applyBorder="1" applyAlignment="1">
      <alignment horizontal="center" vertical="center"/>
    </xf>
    <xf numFmtId="0" fontId="43" fillId="0" borderId="8" xfId="0" applyFont="1" applyFill="1" applyBorder="1" applyAlignment="1">
      <alignment horizontal="center" vertical="center"/>
    </xf>
    <xf numFmtId="0" fontId="47" fillId="4" borderId="27" xfId="2" applyFont="1" applyFill="1" applyBorder="1" applyAlignment="1">
      <alignment horizontal="center" vertical="center" wrapText="1"/>
    </xf>
    <xf numFmtId="0" fontId="47" fillId="4" borderId="26" xfId="2" applyFont="1" applyFill="1" applyBorder="1" applyAlignment="1">
      <alignment horizontal="center" vertical="center" wrapText="1"/>
    </xf>
    <xf numFmtId="0" fontId="47" fillId="4" borderId="25" xfId="2" applyFont="1" applyFill="1" applyBorder="1" applyAlignment="1">
      <alignment horizontal="center" vertical="center" wrapText="1"/>
    </xf>
    <xf numFmtId="0" fontId="32" fillId="4" borderId="27" xfId="2" applyFont="1" applyFill="1" applyBorder="1" applyAlignment="1">
      <alignment horizontal="center" vertical="center" wrapText="1"/>
    </xf>
    <xf numFmtId="0" fontId="32" fillId="4" borderId="26" xfId="2" applyFont="1" applyFill="1" applyBorder="1" applyAlignment="1">
      <alignment horizontal="center" vertical="center" wrapText="1"/>
    </xf>
    <xf numFmtId="0" fontId="32" fillId="4" borderId="25" xfId="2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28" fillId="0" borderId="13" xfId="2" applyFont="1" applyFill="1" applyBorder="1" applyAlignment="1">
      <alignment horizontal="center" vertical="center" wrapText="1"/>
    </xf>
    <xf numFmtId="0" fontId="28" fillId="0" borderId="14" xfId="2" applyFont="1" applyFill="1" applyBorder="1" applyAlignment="1">
      <alignment horizontal="center" vertical="center" wrapText="1"/>
    </xf>
    <xf numFmtId="0" fontId="28" fillId="0" borderId="15" xfId="2" applyFont="1" applyFill="1" applyBorder="1" applyAlignment="1">
      <alignment horizontal="center" vertical="center" wrapText="1"/>
    </xf>
    <xf numFmtId="0" fontId="32" fillId="4" borderId="13" xfId="2" applyFont="1" applyFill="1" applyBorder="1" applyAlignment="1">
      <alignment horizontal="center" vertical="center" wrapText="1"/>
    </xf>
    <xf numFmtId="0" fontId="32" fillId="4" borderId="14" xfId="2" applyFont="1" applyFill="1" applyBorder="1" applyAlignment="1">
      <alignment horizontal="center" vertical="center" wrapText="1"/>
    </xf>
    <xf numFmtId="0" fontId="32" fillId="4" borderId="15" xfId="2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/>
    </xf>
    <xf numFmtId="0" fontId="46" fillId="0" borderId="8" xfId="0" applyFont="1" applyFill="1" applyBorder="1" applyAlignment="1">
      <alignment horizontal="center" vertical="center"/>
    </xf>
    <xf numFmtId="0" fontId="32" fillId="4" borderId="10" xfId="2" applyFont="1" applyFill="1" applyBorder="1" applyAlignment="1">
      <alignment horizontal="center" vertical="center" wrapText="1"/>
    </xf>
    <xf numFmtId="0" fontId="32" fillId="4" borderId="11" xfId="2" applyFont="1" applyFill="1" applyBorder="1" applyAlignment="1">
      <alignment horizontal="center" vertical="center" wrapText="1"/>
    </xf>
    <xf numFmtId="0" fontId="32" fillId="4" borderId="12" xfId="2" applyFont="1" applyFill="1" applyBorder="1" applyAlignment="1">
      <alignment horizontal="center" vertical="center" wrapText="1"/>
    </xf>
    <xf numFmtId="0" fontId="28" fillId="16" borderId="13" xfId="3" applyFont="1" applyFill="1" applyBorder="1" applyAlignment="1">
      <alignment horizontal="center" vertical="center" wrapText="1"/>
    </xf>
    <xf numFmtId="0" fontId="28" fillId="16" borderId="14" xfId="3" applyFont="1" applyFill="1" applyBorder="1" applyAlignment="1">
      <alignment horizontal="center" vertical="center" wrapText="1"/>
    </xf>
    <xf numFmtId="0" fontId="28" fillId="16" borderId="15" xfId="3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29" fillId="5" borderId="1" xfId="3" applyFont="1" applyFill="1" applyBorder="1" applyAlignment="1">
      <alignment horizontal="center" vertical="center" wrapText="1"/>
    </xf>
    <xf numFmtId="0" fontId="29" fillId="5" borderId="8" xfId="3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/>
    </xf>
    <xf numFmtId="0" fontId="37" fillId="0" borderId="5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readingOrder="2"/>
    </xf>
    <xf numFmtId="0" fontId="15" fillId="0" borderId="3" xfId="0" applyFont="1" applyBorder="1" applyAlignment="1">
      <alignment horizontal="center" vertical="center" readingOrder="2"/>
    </xf>
    <xf numFmtId="0" fontId="15" fillId="0" borderId="8" xfId="0" applyFont="1" applyBorder="1" applyAlignment="1">
      <alignment horizontal="center" vertical="center" readingOrder="2"/>
    </xf>
    <xf numFmtId="0" fontId="4" fillId="0" borderId="1" xfId="0" applyFont="1" applyBorder="1" applyAlignment="1">
      <alignment vertical="center" readingOrder="2"/>
    </xf>
    <xf numFmtId="0" fontId="4" fillId="0" borderId="3" xfId="0" applyFont="1" applyBorder="1" applyAlignment="1">
      <alignment vertical="center" readingOrder="2"/>
    </xf>
    <xf numFmtId="0" fontId="4" fillId="0" borderId="8" xfId="0" applyFont="1" applyBorder="1" applyAlignment="1">
      <alignment vertical="center" readingOrder="2"/>
    </xf>
    <xf numFmtId="0" fontId="1" fillId="0" borderId="3" xfId="0" applyFont="1" applyBorder="1"/>
    <xf numFmtId="0" fontId="1" fillId="0" borderId="8" xfId="0" applyFont="1" applyBorder="1"/>
    <xf numFmtId="0" fontId="26" fillId="0" borderId="9" xfId="0" applyFont="1" applyFill="1" applyBorder="1" applyAlignment="1">
      <alignment horizontal="center" vertical="center" readingOrder="2"/>
    </xf>
    <xf numFmtId="0" fontId="26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readingOrder="2"/>
    </xf>
    <xf numFmtId="0" fontId="26" fillId="11" borderId="9" xfId="0" applyFont="1" applyFill="1" applyBorder="1" applyAlignment="1">
      <alignment horizontal="center" vertical="center"/>
    </xf>
    <xf numFmtId="0" fontId="6" fillId="8" borderId="27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12" fillId="10" borderId="1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readingOrder="2"/>
    </xf>
    <xf numFmtId="0" fontId="13" fillId="0" borderId="3" xfId="0" applyFont="1" applyBorder="1" applyAlignment="1">
      <alignment horizontal="center" vertical="center" readingOrder="2"/>
    </xf>
    <xf numFmtId="0" fontId="13" fillId="0" borderId="8" xfId="0" applyFont="1" applyBorder="1" applyAlignment="1">
      <alignment horizontal="center" vertical="center" readingOrder="2"/>
    </xf>
    <xf numFmtId="0" fontId="6" fillId="8" borderId="2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 wrapText="1"/>
    </xf>
    <xf numFmtId="0" fontId="4" fillId="8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12" fillId="10" borderId="14" xfId="0" applyFont="1" applyFill="1" applyBorder="1" applyAlignment="1">
      <alignment horizontal="center" vertical="center"/>
    </xf>
    <xf numFmtId="0" fontId="12" fillId="10" borderId="15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 readingOrder="2"/>
    </xf>
    <xf numFmtId="0" fontId="4" fillId="11" borderId="8" xfId="0" applyFont="1" applyFill="1" applyBorder="1" applyAlignment="1">
      <alignment horizontal="center" vertical="center" readingOrder="2"/>
    </xf>
    <xf numFmtId="0" fontId="4" fillId="14" borderId="1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 readingOrder="2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readingOrder="2"/>
    </xf>
    <xf numFmtId="0" fontId="12" fillId="10" borderId="13" xfId="0" applyFont="1" applyFill="1" applyBorder="1" applyAlignment="1">
      <alignment horizontal="center"/>
    </xf>
    <xf numFmtId="0" fontId="12" fillId="10" borderId="14" xfId="0" applyFont="1" applyFill="1" applyBorder="1" applyAlignment="1">
      <alignment horizontal="center"/>
    </xf>
    <xf numFmtId="0" fontId="12" fillId="10" borderId="15" xfId="0" applyFont="1" applyFill="1" applyBorder="1" applyAlignment="1">
      <alignment horizontal="center"/>
    </xf>
    <xf numFmtId="0" fontId="8" fillId="0" borderId="27" xfId="1" applyFont="1" applyFill="1" applyBorder="1" applyAlignment="1">
      <alignment horizontal="center" vertical="center"/>
    </xf>
    <xf numFmtId="0" fontId="8" fillId="0" borderId="30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readingOrder="2"/>
    </xf>
    <xf numFmtId="0" fontId="6" fillId="0" borderId="28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" fillId="0" borderId="32" xfId="0" applyFont="1" applyBorder="1"/>
    <xf numFmtId="0" fontId="1" fillId="0" borderId="34" xfId="0" applyFont="1" applyBorder="1"/>
    <xf numFmtId="0" fontId="4" fillId="4" borderId="5" xfId="0" applyFont="1" applyFill="1" applyBorder="1" applyAlignment="1">
      <alignment horizontal="center" vertical="center" readingOrder="2"/>
    </xf>
    <xf numFmtId="0" fontId="1" fillId="8" borderId="3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6" fillId="0" borderId="2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readingOrder="2"/>
    </xf>
    <xf numFmtId="0" fontId="4" fillId="0" borderId="3" xfId="0" applyFont="1" applyFill="1" applyBorder="1" applyAlignment="1">
      <alignment horizontal="center" vertical="center" wrapText="1" readingOrder="2"/>
    </xf>
    <xf numFmtId="0" fontId="6" fillId="13" borderId="25" xfId="0" applyFont="1" applyFill="1" applyBorder="1" applyAlignment="1">
      <alignment horizontal="center" vertical="center" wrapText="1"/>
    </xf>
    <xf numFmtId="0" fontId="6" fillId="13" borderId="21" xfId="0" applyFont="1" applyFill="1" applyBorder="1" applyAlignment="1">
      <alignment horizontal="center" vertical="center" wrapText="1"/>
    </xf>
    <xf numFmtId="0" fontId="6" fillId="13" borderId="2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readingOrder="2"/>
    </xf>
    <xf numFmtId="0" fontId="12" fillId="5" borderId="13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 readingOrder="2"/>
    </xf>
    <xf numFmtId="0" fontId="4" fillId="7" borderId="14" xfId="0" applyFont="1" applyFill="1" applyBorder="1" applyAlignment="1">
      <alignment horizontal="center" vertical="center" readingOrder="2"/>
    </xf>
    <xf numFmtId="0" fontId="4" fillId="7" borderId="15" xfId="0" applyFont="1" applyFill="1" applyBorder="1" applyAlignment="1">
      <alignment horizontal="center" vertical="center" readingOrder="2"/>
    </xf>
    <xf numFmtId="0" fontId="4" fillId="4" borderId="13" xfId="0" applyFont="1" applyFill="1" applyBorder="1" applyAlignment="1">
      <alignment horizontal="center" vertical="center" readingOrder="2"/>
    </xf>
    <xf numFmtId="0" fontId="4" fillId="4" borderId="15" xfId="0" applyFont="1" applyFill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0" borderId="8" xfId="0" applyFont="1" applyBorder="1" applyAlignment="1">
      <alignment horizontal="center" vertical="center" wrapText="1" readingOrder="2"/>
    </xf>
    <xf numFmtId="0" fontId="6" fillId="8" borderId="25" xfId="0" applyFont="1" applyFill="1" applyBorder="1" applyAlignment="1">
      <alignment horizontal="center" vertical="center" readingOrder="2"/>
    </xf>
    <xf numFmtId="0" fontId="6" fillId="8" borderId="21" xfId="0" applyFont="1" applyFill="1" applyBorder="1" applyAlignment="1">
      <alignment horizontal="center" vertical="center" readingOrder="2"/>
    </xf>
    <xf numFmtId="0" fontId="6" fillId="0" borderId="1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14" fontId="11" fillId="0" borderId="1" xfId="2" applyNumberFormat="1" applyFont="1" applyFill="1" applyBorder="1" applyAlignment="1">
      <alignment horizontal="center" vertical="center"/>
    </xf>
    <xf numFmtId="14" fontId="11" fillId="0" borderId="3" xfId="2" applyNumberFormat="1" applyFont="1" applyFill="1" applyBorder="1" applyAlignment="1">
      <alignment horizontal="center" vertical="center"/>
    </xf>
    <xf numFmtId="14" fontId="11" fillId="0" borderId="8" xfId="2" applyNumberFormat="1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center" vertical="center" wrapText="1" readingOrder="2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 readingOrder="2"/>
    </xf>
    <xf numFmtId="0" fontId="13" fillId="0" borderId="2" xfId="0" applyFont="1" applyBorder="1" applyAlignment="1">
      <alignment horizontal="center" vertical="center" wrapText="1" readingOrder="2"/>
    </xf>
    <xf numFmtId="0" fontId="13" fillId="0" borderId="4" xfId="0" applyFont="1" applyBorder="1" applyAlignment="1">
      <alignment horizontal="center" vertical="center" wrapText="1" readingOrder="2"/>
    </xf>
    <xf numFmtId="0" fontId="13" fillId="0" borderId="8" xfId="0" applyFont="1" applyBorder="1" applyAlignment="1">
      <alignment horizontal="center" vertical="center" wrapText="1" readingOrder="2"/>
    </xf>
    <xf numFmtId="0" fontId="13" fillId="0" borderId="3" xfId="0" applyFont="1" applyBorder="1" applyAlignment="1">
      <alignment horizontal="center" vertical="center" wrapText="1" readingOrder="2"/>
    </xf>
    <xf numFmtId="0" fontId="12" fillId="5" borderId="9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 readingOrder="2"/>
    </xf>
    <xf numFmtId="0" fontId="4" fillId="4" borderId="6" xfId="0" applyFont="1" applyFill="1" applyBorder="1" applyAlignment="1">
      <alignment horizontal="center" vertical="center" wrapText="1" readingOrder="2"/>
    </xf>
    <xf numFmtId="0" fontId="4" fillId="4" borderId="5" xfId="0" applyFont="1" applyFill="1" applyBorder="1" applyAlignment="1">
      <alignment horizontal="center" vertical="center" wrapText="1" readingOrder="2"/>
    </xf>
    <xf numFmtId="0" fontId="4" fillId="4" borderId="4" xfId="0" applyFont="1" applyFill="1" applyBorder="1" applyAlignment="1">
      <alignment horizontal="center" vertical="center" wrapText="1" readingOrder="2"/>
    </xf>
    <xf numFmtId="0" fontId="4" fillId="4" borderId="5" xfId="0" applyFont="1" applyFill="1" applyBorder="1" applyAlignment="1">
      <alignment horizontal="center" vertical="center" wrapText="1" readingOrder="2"/>
    </xf>
    <xf numFmtId="0" fontId="4" fillId="4" borderId="7" xfId="0" applyFont="1" applyFill="1" applyBorder="1" applyAlignment="1">
      <alignment horizontal="center" vertical="center" wrapText="1" readingOrder="2"/>
    </xf>
    <xf numFmtId="0" fontId="4" fillId="4" borderId="22" xfId="0" applyFont="1" applyFill="1" applyBorder="1" applyAlignment="1">
      <alignment horizontal="center" vertical="center" wrapText="1" readingOrder="2"/>
    </xf>
    <xf numFmtId="0" fontId="4" fillId="4" borderId="1" xfId="0" applyFont="1" applyFill="1" applyBorder="1" applyAlignment="1">
      <alignment horizontal="center" vertical="center" wrapText="1" readingOrder="2"/>
    </xf>
    <xf numFmtId="0" fontId="4" fillId="4" borderId="3" xfId="0" applyFont="1" applyFill="1" applyBorder="1" applyAlignment="1">
      <alignment horizontal="center" vertical="center" wrapText="1" readingOrder="2"/>
    </xf>
    <xf numFmtId="0" fontId="4" fillId="4" borderId="8" xfId="0" applyFont="1" applyFill="1" applyBorder="1" applyAlignment="1">
      <alignment horizontal="center" vertical="center" wrapText="1" readingOrder="2"/>
    </xf>
    <xf numFmtId="0" fontId="15" fillId="4" borderId="0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 readingOrder="2"/>
    </xf>
    <xf numFmtId="0" fontId="15" fillId="4" borderId="24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9" fillId="4" borderId="35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 readingOrder="2"/>
    </xf>
    <xf numFmtId="0" fontId="1" fillId="8" borderId="9" xfId="0" applyFont="1" applyFill="1" applyBorder="1" applyAlignment="1">
      <alignment horizontal="center" vertical="center" wrapText="1" readingOrder="2"/>
    </xf>
    <xf numFmtId="0" fontId="4" fillId="0" borderId="9" xfId="0" applyFont="1" applyBorder="1" applyAlignment="1">
      <alignment horizontal="center" vertical="center" wrapText="1" readingOrder="2"/>
    </xf>
    <xf numFmtId="0" fontId="4" fillId="0" borderId="41" xfId="0" applyFont="1" applyBorder="1" applyAlignment="1">
      <alignment horizontal="center" vertical="center" wrapText="1" readingOrder="2"/>
    </xf>
    <xf numFmtId="0" fontId="1" fillId="0" borderId="17" xfId="0" applyFont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8" borderId="19" xfId="0" applyFont="1" applyFill="1" applyBorder="1" applyAlignment="1">
      <alignment horizontal="center" vertical="center" wrapText="1"/>
    </xf>
    <xf numFmtId="0" fontId="1" fillId="8" borderId="3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 readingOrder="2"/>
    </xf>
    <xf numFmtId="0" fontId="24" fillId="0" borderId="22" xfId="0" applyFont="1" applyBorder="1" applyAlignment="1">
      <alignment horizontal="center" vertical="center" wrapText="1" readingOrder="2"/>
    </xf>
    <xf numFmtId="0" fontId="4" fillId="0" borderId="9" xfId="0" applyFont="1" applyBorder="1" applyAlignment="1">
      <alignment horizontal="center" vertical="center" wrapText="1" readingOrder="2"/>
    </xf>
    <xf numFmtId="0" fontId="20" fillId="0" borderId="9" xfId="0" applyFont="1" applyBorder="1" applyAlignment="1">
      <alignment horizontal="center" wrapText="1"/>
    </xf>
    <xf numFmtId="0" fontId="20" fillId="0" borderId="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wrapText="1"/>
    </xf>
    <xf numFmtId="0" fontId="27" fillId="0" borderId="1" xfId="0" applyFont="1" applyBorder="1" applyAlignment="1">
      <alignment wrapText="1"/>
    </xf>
    <xf numFmtId="0" fontId="27" fillId="0" borderId="3" xfId="0" applyFont="1" applyBorder="1" applyAlignment="1">
      <alignment horizontal="center" wrapText="1"/>
    </xf>
    <xf numFmtId="0" fontId="27" fillId="0" borderId="8" xfId="0" applyFont="1" applyBorder="1" applyAlignment="1">
      <alignment horizontal="center" wrapText="1"/>
    </xf>
    <xf numFmtId="0" fontId="20" fillId="0" borderId="9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34" fillId="0" borderId="4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50" fillId="0" borderId="5" xfId="0" applyFont="1" applyFill="1" applyBorder="1" applyAlignment="1">
      <alignment horizontal="center" vertical="center" wrapText="1"/>
    </xf>
    <xf numFmtId="0" fontId="50" fillId="0" borderId="44" xfId="0" applyFont="1" applyFill="1" applyBorder="1" applyAlignment="1">
      <alignment horizontal="center" vertical="center" wrapText="1"/>
    </xf>
    <xf numFmtId="0" fontId="50" fillId="0" borderId="45" xfId="0" applyFont="1" applyFill="1" applyBorder="1" applyAlignment="1">
      <alignment horizontal="center" vertical="center" wrapText="1"/>
    </xf>
    <xf numFmtId="0" fontId="52" fillId="0" borderId="2" xfId="0" applyFont="1" applyFill="1" applyBorder="1" applyAlignment="1">
      <alignment horizontal="center" vertical="center" wrapText="1"/>
    </xf>
    <xf numFmtId="0" fontId="52" fillId="0" borderId="6" xfId="0" applyFont="1" applyFill="1" applyBorder="1" applyAlignment="1">
      <alignment horizontal="center" vertical="center" wrapText="1"/>
    </xf>
    <xf numFmtId="0" fontId="52" fillId="0" borderId="7" xfId="0" applyFont="1" applyFill="1" applyBorder="1" applyAlignment="1">
      <alignment horizontal="center" vertical="center" wrapText="1"/>
    </xf>
    <xf numFmtId="0" fontId="53" fillId="0" borderId="2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 wrapText="1"/>
    </xf>
    <xf numFmtId="0" fontId="52" fillId="0" borderId="4" xfId="0" applyFont="1" applyFill="1" applyBorder="1" applyAlignment="1">
      <alignment horizontal="center" vertical="center" wrapText="1"/>
    </xf>
    <xf numFmtId="0" fontId="52" fillId="0" borderId="5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 wrapText="1"/>
    </xf>
    <xf numFmtId="0" fontId="53" fillId="0" borderId="7" xfId="0" applyFont="1" applyFill="1" applyBorder="1" applyAlignment="1">
      <alignment horizontal="center" vertical="center" wrapText="1"/>
    </xf>
    <xf numFmtId="0" fontId="59" fillId="0" borderId="6" xfId="0" applyFont="1" applyFill="1" applyBorder="1" applyAlignment="1">
      <alignment horizontal="center" vertical="center" wrapText="1"/>
    </xf>
    <xf numFmtId="0" fontId="53" fillId="0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 readingOrder="2"/>
    </xf>
    <xf numFmtId="0" fontId="4" fillId="8" borderId="3" xfId="0" applyFont="1" applyFill="1" applyBorder="1" applyAlignment="1">
      <alignment horizontal="center" vertical="center" wrapText="1" readingOrder="2"/>
    </xf>
    <xf numFmtId="0" fontId="4" fillId="8" borderId="8" xfId="0" applyFont="1" applyFill="1" applyBorder="1" applyAlignment="1">
      <alignment horizontal="center" vertical="center" wrapText="1" readingOrder="2"/>
    </xf>
    <xf numFmtId="0" fontId="52" fillId="0" borderId="5" xfId="0" applyFont="1" applyFill="1" applyBorder="1" applyAlignment="1">
      <alignment horizontal="center" vertical="center" wrapText="1"/>
    </xf>
    <xf numFmtId="0" fontId="52" fillId="0" borderId="3" xfId="0" applyFont="1" applyFill="1" applyBorder="1" applyAlignment="1">
      <alignment horizontal="center" vertical="center" wrapText="1"/>
    </xf>
    <xf numFmtId="0" fontId="52" fillId="0" borderId="8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 readingOrder="2"/>
    </xf>
    <xf numFmtId="0" fontId="1" fillId="8" borderId="22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vertical="center" wrapText="1" readingOrder="2"/>
    </xf>
    <xf numFmtId="0" fontId="1" fillId="0" borderId="22" xfId="0" applyFont="1" applyBorder="1" applyAlignment="1">
      <alignment horizontal="center" vertical="center" wrapText="1" readingOrder="2"/>
    </xf>
    <xf numFmtId="0" fontId="1" fillId="0" borderId="8" xfId="0" applyFont="1" applyBorder="1" applyAlignment="1">
      <alignment horizontal="center" vertical="center" wrapText="1" readingOrder="2"/>
    </xf>
    <xf numFmtId="0" fontId="4" fillId="0" borderId="5" xfId="0" applyFont="1" applyFill="1" applyBorder="1" applyAlignment="1">
      <alignment horizontal="center" vertical="center" wrapText="1" readingOrder="2"/>
    </xf>
    <xf numFmtId="0" fontId="4" fillId="0" borderId="8" xfId="0" applyFont="1" applyFill="1" applyBorder="1" applyAlignment="1">
      <alignment horizontal="center" vertical="center" wrapText="1" readingOrder="2"/>
    </xf>
  </cellXfs>
  <cellStyles count="4">
    <cellStyle name="Normal" xfId="0" builtinId="0"/>
    <cellStyle name="Normal 3" xfId="1"/>
    <cellStyle name="Normal_TAB.MEDAILLES 97" xfId="3"/>
    <cellStyle name="Normal_TAB.MEDAILLES 97_Bilan Med200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3"/>
  <sheetViews>
    <sheetView rightToLeft="1" tabSelected="1" topLeftCell="A824" workbookViewId="0">
      <selection activeCell="A803" sqref="A1:XFD1048576"/>
    </sheetView>
  </sheetViews>
  <sheetFormatPr baseColWidth="10" defaultColWidth="13.7109375" defaultRowHeight="15"/>
  <cols>
    <col min="5" max="5" width="13.7109375" style="797"/>
  </cols>
  <sheetData>
    <row r="1" spans="1:10">
      <c r="F1" s="1"/>
    </row>
    <row r="2" spans="1:10">
      <c r="A2" s="796" t="s">
        <v>0</v>
      </c>
      <c r="B2" s="796"/>
      <c r="C2" s="796"/>
      <c r="D2" s="796"/>
      <c r="E2" s="796"/>
      <c r="F2" s="796"/>
      <c r="G2" s="796"/>
      <c r="H2" s="796"/>
      <c r="I2" s="796"/>
      <c r="J2" s="796"/>
    </row>
    <row r="3" spans="1:10" ht="26.25" customHeight="1">
      <c r="A3" s="796"/>
      <c r="B3" s="796"/>
      <c r="C3" s="796"/>
      <c r="D3" s="796"/>
      <c r="E3" s="796"/>
      <c r="F3" s="796"/>
      <c r="G3" s="796"/>
      <c r="H3" s="796"/>
      <c r="I3" s="796"/>
      <c r="J3" s="796"/>
    </row>
    <row r="4" spans="1:10" ht="26.25" customHeight="1">
      <c r="A4" s="796"/>
      <c r="B4" s="796"/>
      <c r="C4" s="796"/>
      <c r="D4" s="796"/>
      <c r="E4" s="796"/>
      <c r="F4" s="796"/>
      <c r="G4" s="796"/>
      <c r="H4" s="796"/>
      <c r="I4" s="796"/>
      <c r="J4" s="796"/>
    </row>
    <row r="5" spans="1:10" ht="15.75" thickBot="1">
      <c r="F5" s="1"/>
    </row>
    <row r="6" spans="1:10" ht="21.75" thickTop="1">
      <c r="A6" s="454" t="s">
        <v>1</v>
      </c>
      <c r="B6" s="454" t="s">
        <v>2</v>
      </c>
      <c r="C6" s="454" t="s">
        <v>3</v>
      </c>
      <c r="D6" s="454" t="s">
        <v>4</v>
      </c>
      <c r="E6" s="798" t="s">
        <v>5</v>
      </c>
      <c r="F6" s="439" t="s">
        <v>6</v>
      </c>
      <c r="G6" s="441" t="s">
        <v>7</v>
      </c>
      <c r="H6" s="441"/>
      <c r="I6" s="441"/>
      <c r="J6" s="441"/>
    </row>
    <row r="7" spans="1:10" ht="21">
      <c r="A7" s="455"/>
      <c r="B7" s="455"/>
      <c r="C7" s="455"/>
      <c r="D7" s="455"/>
      <c r="E7" s="799"/>
      <c r="F7" s="787"/>
      <c r="G7" s="2" t="s">
        <v>8</v>
      </c>
      <c r="H7" s="3" t="s">
        <v>9</v>
      </c>
      <c r="I7" s="4" t="s">
        <v>10</v>
      </c>
      <c r="J7" s="5" t="s">
        <v>11</v>
      </c>
    </row>
    <row r="8" spans="1:10" ht="31.5">
      <c r="A8" s="788" t="s">
        <v>12</v>
      </c>
      <c r="B8" s="6" t="s">
        <v>13</v>
      </c>
      <c r="C8" s="7" t="s">
        <v>14</v>
      </c>
      <c r="D8" s="8" t="s">
        <v>15</v>
      </c>
      <c r="E8" s="78" t="s">
        <v>16</v>
      </c>
      <c r="F8" s="9" t="s">
        <v>17</v>
      </c>
      <c r="G8" s="10">
        <v>1</v>
      </c>
      <c r="H8" s="7">
        <v>0</v>
      </c>
      <c r="I8" s="9">
        <v>0</v>
      </c>
      <c r="J8" s="7">
        <v>1</v>
      </c>
    </row>
    <row r="9" spans="1:10" ht="32.25" thickBot="1">
      <c r="A9" s="508"/>
      <c r="B9" s="11" t="s">
        <v>13</v>
      </c>
      <c r="C9" s="12" t="s">
        <v>18</v>
      </c>
      <c r="D9" s="13" t="s">
        <v>19</v>
      </c>
      <c r="E9" s="46" t="s">
        <v>20</v>
      </c>
      <c r="F9" s="14" t="s">
        <v>21</v>
      </c>
      <c r="G9" s="12">
        <v>0</v>
      </c>
      <c r="H9" s="15">
        <v>1</v>
      </c>
      <c r="I9" s="14">
        <v>0</v>
      </c>
      <c r="J9" s="12">
        <v>1</v>
      </c>
    </row>
    <row r="10" spans="1:10" ht="48" thickTop="1">
      <c r="A10" s="16"/>
      <c r="B10" s="17" t="s">
        <v>13</v>
      </c>
      <c r="C10" s="18" t="s">
        <v>18</v>
      </c>
      <c r="D10" s="19" t="s">
        <v>22</v>
      </c>
      <c r="E10" s="111" t="s">
        <v>23</v>
      </c>
      <c r="F10" s="20" t="s">
        <v>24</v>
      </c>
      <c r="G10" s="18"/>
      <c r="H10" s="18"/>
      <c r="I10" s="21">
        <v>1</v>
      </c>
      <c r="J10" s="18">
        <v>1</v>
      </c>
    </row>
    <row r="11" spans="1:10" ht="24" thickBot="1">
      <c r="A11" s="795" t="s">
        <v>11</v>
      </c>
      <c r="B11" s="795"/>
      <c r="C11" s="795"/>
      <c r="D11" s="795"/>
      <c r="E11" s="795"/>
      <c r="F11" s="22"/>
      <c r="G11" s="22">
        <f>SUM(G8:G8)</f>
        <v>1</v>
      </c>
      <c r="H11" s="22">
        <v>1</v>
      </c>
      <c r="I11" s="22">
        <v>1</v>
      </c>
      <c r="J11" s="22">
        <v>3</v>
      </c>
    </row>
    <row r="12" spans="1:10" ht="21.75" thickTop="1">
      <c r="A12" s="454" t="s">
        <v>1</v>
      </c>
      <c r="B12" s="454" t="s">
        <v>2</v>
      </c>
      <c r="C12" s="454" t="s">
        <v>3</v>
      </c>
      <c r="D12" s="454" t="s">
        <v>4</v>
      </c>
      <c r="E12" s="798" t="s">
        <v>5</v>
      </c>
      <c r="F12" s="439" t="s">
        <v>6</v>
      </c>
      <c r="G12" s="441" t="s">
        <v>7</v>
      </c>
      <c r="H12" s="441"/>
      <c r="I12" s="441"/>
      <c r="J12" s="441"/>
    </row>
    <row r="13" spans="1:10" ht="21.75" thickBot="1">
      <c r="A13" s="455"/>
      <c r="B13" s="455"/>
      <c r="C13" s="455"/>
      <c r="D13" s="455"/>
      <c r="E13" s="799"/>
      <c r="F13" s="787"/>
      <c r="G13" s="2" t="s">
        <v>8</v>
      </c>
      <c r="H13" s="3" t="s">
        <v>9</v>
      </c>
      <c r="I13" s="4" t="s">
        <v>10</v>
      </c>
      <c r="J13" s="5" t="s">
        <v>11</v>
      </c>
    </row>
    <row r="14" spans="1:10" ht="48" thickTop="1">
      <c r="A14" s="442" t="s">
        <v>25</v>
      </c>
      <c r="B14" s="445" t="s">
        <v>26</v>
      </c>
      <c r="C14" s="448" t="s">
        <v>27</v>
      </c>
      <c r="D14" s="451" t="s">
        <v>28</v>
      </c>
      <c r="E14" s="78" t="s">
        <v>29</v>
      </c>
      <c r="F14" s="722" t="s">
        <v>30</v>
      </c>
      <c r="G14" s="10">
        <v>1</v>
      </c>
      <c r="H14" s="7"/>
      <c r="I14" s="9"/>
      <c r="J14" s="7">
        <f t="shared" ref="J14:J19" si="0">SUM(G14:I14)</f>
        <v>1</v>
      </c>
    </row>
    <row r="15" spans="1:10" ht="47.25">
      <c r="A15" s="443"/>
      <c r="B15" s="446"/>
      <c r="C15" s="449"/>
      <c r="D15" s="452"/>
      <c r="E15" s="78" t="s">
        <v>31</v>
      </c>
      <c r="F15" s="473"/>
      <c r="G15" s="10">
        <v>1</v>
      </c>
      <c r="H15" s="7"/>
      <c r="I15" s="9"/>
      <c r="J15" s="7">
        <f t="shared" si="0"/>
        <v>1</v>
      </c>
    </row>
    <row r="16" spans="1:10" ht="31.5">
      <c r="A16" s="443"/>
      <c r="B16" s="446"/>
      <c r="C16" s="449"/>
      <c r="D16" s="452"/>
      <c r="E16" s="78" t="s">
        <v>32</v>
      </c>
      <c r="F16" s="473"/>
      <c r="G16" s="7"/>
      <c r="H16" s="10">
        <v>1</v>
      </c>
      <c r="I16" s="9"/>
      <c r="J16" s="7">
        <f t="shared" si="0"/>
        <v>1</v>
      </c>
    </row>
    <row r="17" spans="1:10" ht="31.5">
      <c r="A17" s="443"/>
      <c r="B17" s="446"/>
      <c r="C17" s="449"/>
      <c r="D17" s="452"/>
      <c r="E17" s="78" t="s">
        <v>33</v>
      </c>
      <c r="F17" s="473"/>
      <c r="G17" s="7"/>
      <c r="H17" s="7"/>
      <c r="I17" s="23">
        <v>1</v>
      </c>
      <c r="J17" s="7">
        <f t="shared" si="0"/>
        <v>1</v>
      </c>
    </row>
    <row r="18" spans="1:10" ht="15.75">
      <c r="A18" s="443"/>
      <c r="B18" s="446"/>
      <c r="C18" s="449"/>
      <c r="D18" s="452"/>
      <c r="E18" s="78" t="s">
        <v>34</v>
      </c>
      <c r="F18" s="473"/>
      <c r="G18" s="7"/>
      <c r="H18" s="7"/>
      <c r="I18" s="23">
        <v>1</v>
      </c>
      <c r="J18" s="7">
        <f t="shared" si="0"/>
        <v>1</v>
      </c>
    </row>
    <row r="19" spans="1:10" ht="15.75">
      <c r="A19" s="443"/>
      <c r="B19" s="446"/>
      <c r="C19" s="449"/>
      <c r="D19" s="452"/>
      <c r="E19" s="78" t="s">
        <v>35</v>
      </c>
      <c r="F19" s="572"/>
      <c r="G19" s="7"/>
      <c r="H19" s="7"/>
      <c r="I19" s="23">
        <v>1</v>
      </c>
      <c r="J19" s="7">
        <f t="shared" si="0"/>
        <v>1</v>
      </c>
    </row>
    <row r="20" spans="1:10" ht="16.5" thickBot="1">
      <c r="A20" s="443"/>
      <c r="B20" s="446"/>
      <c r="C20" s="449"/>
      <c r="D20" s="452"/>
      <c r="E20" s="745" t="s">
        <v>36</v>
      </c>
      <c r="F20" s="745"/>
      <c r="G20" s="745"/>
      <c r="H20" s="745"/>
      <c r="I20" s="745"/>
      <c r="J20" s="745"/>
    </row>
    <row r="21" spans="1:10" ht="32.25" thickTop="1">
      <c r="A21" s="443"/>
      <c r="B21" s="789" t="s">
        <v>37</v>
      </c>
      <c r="C21" s="448" t="s">
        <v>38</v>
      </c>
      <c r="D21" s="451" t="s">
        <v>39</v>
      </c>
      <c r="E21" s="111" t="s">
        <v>40</v>
      </c>
      <c r="F21" s="20" t="s">
        <v>41</v>
      </c>
      <c r="G21" s="20"/>
      <c r="H21" s="21">
        <v>1</v>
      </c>
      <c r="I21" s="20"/>
      <c r="J21" s="20">
        <f>SUM(G21:I21)</f>
        <v>1</v>
      </c>
    </row>
    <row r="22" spans="1:10" ht="31.5">
      <c r="A22" s="443"/>
      <c r="B22" s="790"/>
      <c r="C22" s="449"/>
      <c r="D22" s="452"/>
      <c r="E22" s="112" t="s">
        <v>42</v>
      </c>
      <c r="F22" s="24" t="s">
        <v>41</v>
      </c>
      <c r="G22" s="24"/>
      <c r="H22" s="24"/>
      <c r="I22" s="23">
        <v>1</v>
      </c>
      <c r="J22" s="24">
        <f>SUM(G22:I22)</f>
        <v>1</v>
      </c>
    </row>
    <row r="23" spans="1:10" ht="32.25" thickBot="1">
      <c r="A23" s="443"/>
      <c r="B23" s="791"/>
      <c r="C23" s="450"/>
      <c r="D23" s="453"/>
      <c r="E23" s="800" t="s">
        <v>43</v>
      </c>
      <c r="F23" s="25" t="s">
        <v>41</v>
      </c>
      <c r="G23" s="25"/>
      <c r="H23" s="25"/>
      <c r="I23" s="26">
        <v>1</v>
      </c>
      <c r="J23" s="25">
        <f>SUM(G23:I23)</f>
        <v>1</v>
      </c>
    </row>
    <row r="24" spans="1:10" ht="32.25" thickTop="1">
      <c r="A24" s="443"/>
      <c r="B24" s="789" t="s">
        <v>44</v>
      </c>
      <c r="C24" s="451" t="s">
        <v>18</v>
      </c>
      <c r="D24" s="792" t="s">
        <v>45</v>
      </c>
      <c r="E24" s="111" t="s">
        <v>46</v>
      </c>
      <c r="F24" s="20" t="s">
        <v>47</v>
      </c>
      <c r="G24" s="27">
        <v>1</v>
      </c>
      <c r="H24" s="20"/>
      <c r="I24" s="20"/>
      <c r="J24" s="20">
        <v>1</v>
      </c>
    </row>
    <row r="25" spans="1:10" ht="31.5">
      <c r="A25" s="443"/>
      <c r="B25" s="790"/>
      <c r="C25" s="452"/>
      <c r="D25" s="793"/>
      <c r="E25" s="112" t="s">
        <v>48</v>
      </c>
      <c r="F25" s="24" t="s">
        <v>47</v>
      </c>
      <c r="G25" s="28">
        <v>1</v>
      </c>
      <c r="H25" s="24"/>
      <c r="I25" s="24"/>
      <c r="J25" s="24">
        <v>1</v>
      </c>
    </row>
    <row r="26" spans="1:10" ht="31.5">
      <c r="A26" s="443"/>
      <c r="B26" s="790"/>
      <c r="C26" s="452"/>
      <c r="D26" s="793"/>
      <c r="E26" s="112" t="s">
        <v>49</v>
      </c>
      <c r="F26" s="24" t="s">
        <v>47</v>
      </c>
      <c r="G26" s="24"/>
      <c r="H26" s="28">
        <v>1</v>
      </c>
      <c r="I26" s="24"/>
      <c r="J26" s="24">
        <v>1</v>
      </c>
    </row>
    <row r="27" spans="1:10" ht="31.5">
      <c r="A27" s="443"/>
      <c r="B27" s="790"/>
      <c r="C27" s="452"/>
      <c r="D27" s="793"/>
      <c r="E27" s="112" t="s">
        <v>50</v>
      </c>
      <c r="F27" s="24" t="s">
        <v>30</v>
      </c>
      <c r="G27" s="24"/>
      <c r="H27" s="23">
        <v>1</v>
      </c>
      <c r="I27" s="24"/>
      <c r="J27" s="24">
        <v>1</v>
      </c>
    </row>
    <row r="28" spans="1:10" ht="31.5">
      <c r="A28" s="443"/>
      <c r="B28" s="790"/>
      <c r="C28" s="452"/>
      <c r="D28" s="793"/>
      <c r="E28" s="112" t="s">
        <v>51</v>
      </c>
      <c r="F28" s="24" t="s">
        <v>30</v>
      </c>
      <c r="G28" s="24"/>
      <c r="H28" s="24"/>
      <c r="I28" s="23">
        <v>1</v>
      </c>
      <c r="J28" s="24">
        <v>1</v>
      </c>
    </row>
    <row r="29" spans="1:10" ht="31.5">
      <c r="A29" s="443"/>
      <c r="B29" s="790"/>
      <c r="C29" s="452"/>
      <c r="D29" s="793"/>
      <c r="E29" s="112" t="s">
        <v>52</v>
      </c>
      <c r="F29" s="24" t="s">
        <v>30</v>
      </c>
      <c r="G29" s="24"/>
      <c r="H29" s="24"/>
      <c r="I29" s="23">
        <v>1</v>
      </c>
      <c r="J29" s="24">
        <v>1</v>
      </c>
    </row>
    <row r="30" spans="1:10" ht="31.5">
      <c r="A30" s="443"/>
      <c r="B30" s="790"/>
      <c r="C30" s="452"/>
      <c r="D30" s="793"/>
      <c r="E30" s="112" t="s">
        <v>53</v>
      </c>
      <c r="F30" s="24" t="s">
        <v>30</v>
      </c>
      <c r="G30" s="24"/>
      <c r="H30" s="24"/>
      <c r="I30" s="23">
        <v>1</v>
      </c>
      <c r="J30" s="24">
        <v>1</v>
      </c>
    </row>
    <row r="31" spans="1:10" ht="31.5">
      <c r="A31" s="443"/>
      <c r="B31" s="790"/>
      <c r="C31" s="452"/>
      <c r="D31" s="793"/>
      <c r="E31" s="112" t="s">
        <v>54</v>
      </c>
      <c r="F31" s="24" t="s">
        <v>30</v>
      </c>
      <c r="G31" s="24"/>
      <c r="H31" s="24"/>
      <c r="I31" s="23">
        <v>1</v>
      </c>
      <c r="J31" s="24">
        <v>1</v>
      </c>
    </row>
    <row r="32" spans="1:10" ht="31.5">
      <c r="A32" s="443"/>
      <c r="B32" s="790"/>
      <c r="C32" s="452"/>
      <c r="D32" s="793"/>
      <c r="E32" s="112" t="s">
        <v>55</v>
      </c>
      <c r="F32" s="24" t="s">
        <v>30</v>
      </c>
      <c r="G32" s="24"/>
      <c r="H32" s="24"/>
      <c r="I32" s="23">
        <v>1</v>
      </c>
      <c r="J32" s="24">
        <v>1</v>
      </c>
    </row>
    <row r="33" spans="1:10" ht="31.5">
      <c r="A33" s="443"/>
      <c r="B33" s="790"/>
      <c r="C33" s="452"/>
      <c r="D33" s="793"/>
      <c r="E33" s="112" t="s">
        <v>56</v>
      </c>
      <c r="F33" s="24" t="s">
        <v>30</v>
      </c>
      <c r="G33" s="24"/>
      <c r="H33" s="23">
        <v>1</v>
      </c>
      <c r="I33" s="24"/>
      <c r="J33" s="24">
        <v>1</v>
      </c>
    </row>
    <row r="34" spans="1:10" ht="32.25" thickBot="1">
      <c r="A34" s="444"/>
      <c r="B34" s="791"/>
      <c r="C34" s="453"/>
      <c r="D34" s="794"/>
      <c r="E34" s="800" t="s">
        <v>57</v>
      </c>
      <c r="F34" s="25" t="s">
        <v>47</v>
      </c>
      <c r="G34" s="25"/>
      <c r="H34" s="29">
        <v>1</v>
      </c>
      <c r="I34" s="25"/>
      <c r="J34" s="25">
        <v>1</v>
      </c>
    </row>
    <row r="35" spans="1:10" ht="24.75" thickTop="1" thickBot="1">
      <c r="A35" s="424" t="s">
        <v>58</v>
      </c>
      <c r="B35" s="424"/>
      <c r="C35" s="424"/>
      <c r="D35" s="424"/>
      <c r="E35" s="424"/>
      <c r="F35" s="30"/>
      <c r="G35" s="30">
        <f>SUM(G14+G15+G16+G17+G18+G19+G21+G22+G23+G24+G25+G26+G27+G28+G29+G30+G31+G32+G33+G34)</f>
        <v>4</v>
      </c>
      <c r="H35" s="30">
        <f>SUM(H14+H15+H16+H17+H18+H19+H21+H22+H23+H24+H25+H26+H27+H28+H29+H30+H31+H32+H33+H34)</f>
        <v>6</v>
      </c>
      <c r="I35" s="30">
        <f>SUM(I14+I15+I16+I17+I18+I19+I21+I22+I23+I24+I25+I26+I27+I28+I29+I30+I31+I32+I33+I34)</f>
        <v>10</v>
      </c>
      <c r="J35" s="30">
        <f>SUM(J14+J15+J16+J17+J18+J19+J21+J22+J23+J24+J25+J26+J27+J28+J29+J30+J31+J32+J33+J34)</f>
        <v>20</v>
      </c>
    </row>
    <row r="36" spans="1:10" ht="21.75" thickTop="1">
      <c r="A36" s="454" t="s">
        <v>1</v>
      </c>
      <c r="B36" s="454" t="s">
        <v>2</v>
      </c>
      <c r="C36" s="454" t="s">
        <v>3</v>
      </c>
      <c r="D36" s="454" t="s">
        <v>4</v>
      </c>
      <c r="E36" s="798" t="s">
        <v>5</v>
      </c>
      <c r="F36" s="439" t="s">
        <v>6</v>
      </c>
      <c r="G36" s="441" t="s">
        <v>7</v>
      </c>
      <c r="H36" s="441"/>
      <c r="I36" s="441"/>
      <c r="J36" s="441"/>
    </row>
    <row r="37" spans="1:10" ht="21">
      <c r="A37" s="455"/>
      <c r="B37" s="455"/>
      <c r="C37" s="455"/>
      <c r="D37" s="455"/>
      <c r="E37" s="799"/>
      <c r="F37" s="787"/>
      <c r="G37" s="2" t="s">
        <v>8</v>
      </c>
      <c r="H37" s="3" t="s">
        <v>9</v>
      </c>
      <c r="I37" s="4" t="s">
        <v>10</v>
      </c>
      <c r="J37" s="5" t="s">
        <v>11</v>
      </c>
    </row>
    <row r="38" spans="1:10" ht="31.5">
      <c r="A38" s="788" t="s">
        <v>59</v>
      </c>
      <c r="B38" s="6" t="s">
        <v>60</v>
      </c>
      <c r="C38" s="7" t="s">
        <v>61</v>
      </c>
      <c r="D38" s="8" t="s">
        <v>62</v>
      </c>
      <c r="E38" s="78" t="s">
        <v>63</v>
      </c>
      <c r="F38" s="7" t="s">
        <v>64</v>
      </c>
      <c r="G38" s="10">
        <v>1</v>
      </c>
      <c r="H38" s="7">
        <v>0</v>
      </c>
      <c r="I38" s="9">
        <v>0</v>
      </c>
      <c r="J38" s="7">
        <v>1</v>
      </c>
    </row>
    <row r="39" spans="1:10" ht="32.25" thickBot="1">
      <c r="A39" s="508"/>
      <c r="B39" s="11" t="s">
        <v>65</v>
      </c>
      <c r="C39" s="12" t="s">
        <v>66</v>
      </c>
      <c r="D39" s="13" t="s">
        <v>67</v>
      </c>
      <c r="E39" s="46" t="s">
        <v>68</v>
      </c>
      <c r="F39" s="12" t="s">
        <v>69</v>
      </c>
      <c r="G39" s="12">
        <v>0</v>
      </c>
      <c r="H39" s="12">
        <v>0</v>
      </c>
      <c r="I39" s="31">
        <v>1</v>
      </c>
      <c r="J39" s="32">
        <f>SUM(G39:I39)</f>
        <v>1</v>
      </c>
    </row>
    <row r="40" spans="1:10" ht="24.75" thickTop="1" thickBot="1">
      <c r="A40" s="424" t="s">
        <v>58</v>
      </c>
      <c r="B40" s="424"/>
      <c r="C40" s="424"/>
      <c r="D40" s="424"/>
      <c r="E40" s="424"/>
      <c r="F40" s="33"/>
      <c r="G40" s="33">
        <f>SUM(G38:G39)</f>
        <v>1</v>
      </c>
      <c r="H40" s="33">
        <f>SUM(H38:H39)</f>
        <v>0</v>
      </c>
      <c r="I40" s="33">
        <f>SUM(I38:I39)</f>
        <v>1</v>
      </c>
      <c r="J40" s="33">
        <f>SUM(J38:J39)</f>
        <v>2</v>
      </c>
    </row>
    <row r="41" spans="1:10" ht="21.75" thickTop="1">
      <c r="A41" s="454" t="s">
        <v>1</v>
      </c>
      <c r="B41" s="454" t="s">
        <v>2</v>
      </c>
      <c r="C41" s="454" t="s">
        <v>3</v>
      </c>
      <c r="D41" s="454" t="s">
        <v>4</v>
      </c>
      <c r="E41" s="798" t="s">
        <v>5</v>
      </c>
      <c r="F41" s="439" t="s">
        <v>6</v>
      </c>
      <c r="G41" s="481" t="s">
        <v>7</v>
      </c>
      <c r="H41" s="482"/>
      <c r="I41" s="482"/>
      <c r="J41" s="483"/>
    </row>
    <row r="42" spans="1:10" ht="21.75" thickBot="1">
      <c r="A42" s="455"/>
      <c r="B42" s="455"/>
      <c r="C42" s="455"/>
      <c r="D42" s="455"/>
      <c r="E42" s="799"/>
      <c r="F42" s="440"/>
      <c r="G42" s="2" t="s">
        <v>8</v>
      </c>
      <c r="H42" s="3" t="s">
        <v>9</v>
      </c>
      <c r="I42" s="4" t="s">
        <v>10</v>
      </c>
      <c r="J42" s="5" t="s">
        <v>11</v>
      </c>
    </row>
    <row r="43" spans="1:10" ht="32.25" thickTop="1">
      <c r="A43" s="784" t="s">
        <v>70</v>
      </c>
      <c r="B43" s="466" t="s">
        <v>71</v>
      </c>
      <c r="C43" s="487" t="s">
        <v>72</v>
      </c>
      <c r="D43" s="487" t="s">
        <v>73</v>
      </c>
      <c r="E43" s="801" t="s">
        <v>74</v>
      </c>
      <c r="F43" s="472" t="s">
        <v>64</v>
      </c>
      <c r="G43" s="35"/>
      <c r="H43" s="36">
        <v>1</v>
      </c>
      <c r="I43" s="34"/>
      <c r="J43" s="35">
        <f>SUM(G43:I43)</f>
        <v>1</v>
      </c>
    </row>
    <row r="44" spans="1:10" ht="31.5">
      <c r="A44" s="785"/>
      <c r="B44" s="467"/>
      <c r="C44" s="488"/>
      <c r="D44" s="488"/>
      <c r="E44" s="78" t="s">
        <v>75</v>
      </c>
      <c r="F44" s="473"/>
      <c r="G44" s="7"/>
      <c r="H44" s="37">
        <v>1</v>
      </c>
      <c r="I44" s="9"/>
      <c r="J44" s="7">
        <f>SUM(G44:I44)</f>
        <v>1</v>
      </c>
    </row>
    <row r="45" spans="1:10" ht="31.5">
      <c r="A45" s="785"/>
      <c r="B45" s="467"/>
      <c r="C45" s="488"/>
      <c r="D45" s="488"/>
      <c r="E45" s="78" t="s">
        <v>76</v>
      </c>
      <c r="F45" s="473"/>
      <c r="G45" s="7"/>
      <c r="H45" s="7"/>
      <c r="I45" s="38">
        <v>1</v>
      </c>
      <c r="J45" s="7">
        <f>SUM(G45:I45)</f>
        <v>1</v>
      </c>
    </row>
    <row r="46" spans="1:10" ht="32.25" thickBot="1">
      <c r="A46" s="786"/>
      <c r="B46" s="468"/>
      <c r="C46" s="489"/>
      <c r="D46" s="489"/>
      <c r="E46" s="802" t="s">
        <v>77</v>
      </c>
      <c r="F46" s="474"/>
      <c r="G46" s="40"/>
      <c r="H46" s="40"/>
      <c r="I46" s="26">
        <v>1</v>
      </c>
      <c r="J46" s="7">
        <f>SUM(G46:I46)</f>
        <v>1</v>
      </c>
    </row>
    <row r="47" spans="1:10" ht="24.75" thickTop="1" thickBot="1">
      <c r="A47" s="679" t="s">
        <v>58</v>
      </c>
      <c r="B47" s="711"/>
      <c r="C47" s="711"/>
      <c r="D47" s="711"/>
      <c r="E47" s="712"/>
      <c r="F47" s="30"/>
      <c r="G47" s="30">
        <f>SUM(G43:G46)</f>
        <v>0</v>
      </c>
      <c r="H47" s="30">
        <f t="shared" ref="H47:J47" si="1">SUM(H43:H46)</f>
        <v>2</v>
      </c>
      <c r="I47" s="30">
        <f t="shared" si="1"/>
        <v>2</v>
      </c>
      <c r="J47" s="30">
        <f t="shared" si="1"/>
        <v>4</v>
      </c>
    </row>
    <row r="48" spans="1:10" ht="21.75" thickTop="1">
      <c r="A48" s="454" t="s">
        <v>1</v>
      </c>
      <c r="B48" s="454" t="s">
        <v>2</v>
      </c>
      <c r="C48" s="454" t="s">
        <v>3</v>
      </c>
      <c r="D48" s="454" t="s">
        <v>4</v>
      </c>
      <c r="E48" s="798" t="s">
        <v>5</v>
      </c>
      <c r="F48" s="439" t="s">
        <v>6</v>
      </c>
      <c r="G48" s="481" t="s">
        <v>7</v>
      </c>
      <c r="H48" s="482"/>
      <c r="I48" s="482"/>
      <c r="J48" s="483"/>
    </row>
    <row r="49" spans="1:10" ht="21.75" thickBot="1">
      <c r="A49" s="455"/>
      <c r="B49" s="455"/>
      <c r="C49" s="455"/>
      <c r="D49" s="455"/>
      <c r="E49" s="799"/>
      <c r="F49" s="440"/>
      <c r="G49" s="2" t="s">
        <v>8</v>
      </c>
      <c r="H49" s="3" t="s">
        <v>9</v>
      </c>
      <c r="I49" s="4" t="s">
        <v>10</v>
      </c>
      <c r="J49" s="5" t="s">
        <v>11</v>
      </c>
    </row>
    <row r="50" spans="1:10" ht="30.75" thickTop="1">
      <c r="A50" s="442" t="s">
        <v>78</v>
      </c>
      <c r="B50" s="466" t="s">
        <v>71</v>
      </c>
      <c r="C50" s="576" t="s">
        <v>79</v>
      </c>
      <c r="D50" s="576" t="s">
        <v>80</v>
      </c>
      <c r="E50" s="803" t="s">
        <v>81</v>
      </c>
      <c r="F50" s="34" t="s">
        <v>82</v>
      </c>
      <c r="G50" s="41">
        <v>1</v>
      </c>
      <c r="H50" s="35"/>
      <c r="I50" s="34"/>
      <c r="J50" s="35">
        <f>SUM(G50:I50)</f>
        <v>1</v>
      </c>
    </row>
    <row r="51" spans="1:10" ht="15.75">
      <c r="A51" s="443"/>
      <c r="B51" s="467"/>
      <c r="C51" s="577"/>
      <c r="D51" s="577"/>
      <c r="E51" s="42" t="s">
        <v>83</v>
      </c>
      <c r="F51" s="9" t="s">
        <v>84</v>
      </c>
      <c r="G51" s="10">
        <v>1</v>
      </c>
      <c r="H51" s="7"/>
      <c r="I51" s="9"/>
      <c r="J51" s="7">
        <f>SUM(G51:I51)</f>
        <v>1</v>
      </c>
    </row>
    <row r="52" spans="1:10" ht="15.75">
      <c r="A52" s="443"/>
      <c r="B52" s="467"/>
      <c r="C52" s="577"/>
      <c r="D52" s="577"/>
      <c r="E52" s="42" t="s">
        <v>85</v>
      </c>
      <c r="F52" s="9" t="s">
        <v>86</v>
      </c>
      <c r="G52" s="37">
        <v>1</v>
      </c>
      <c r="H52" s="7"/>
      <c r="I52" s="9"/>
      <c r="J52" s="7">
        <f t="shared" ref="J52:J59" si="2">SUM(G52:I52)</f>
        <v>1</v>
      </c>
    </row>
    <row r="53" spans="1:10" ht="15.75">
      <c r="A53" s="443"/>
      <c r="B53" s="467"/>
      <c r="C53" s="577"/>
      <c r="D53" s="577"/>
      <c r="E53" s="42" t="s">
        <v>87</v>
      </c>
      <c r="F53" s="9" t="s">
        <v>88</v>
      </c>
      <c r="G53" s="7"/>
      <c r="H53" s="37">
        <v>1</v>
      </c>
      <c r="I53" s="9"/>
      <c r="J53" s="7">
        <f t="shared" si="2"/>
        <v>1</v>
      </c>
    </row>
    <row r="54" spans="1:10" ht="15.75">
      <c r="A54" s="443"/>
      <c r="B54" s="467"/>
      <c r="C54" s="577"/>
      <c r="D54" s="577"/>
      <c r="E54" s="42" t="s">
        <v>89</v>
      </c>
      <c r="F54" s="9" t="s">
        <v>90</v>
      </c>
      <c r="G54" s="7"/>
      <c r="H54" s="37">
        <v>1</v>
      </c>
      <c r="I54" s="9"/>
      <c r="J54" s="7">
        <f t="shared" si="2"/>
        <v>1</v>
      </c>
    </row>
    <row r="55" spans="1:10" ht="15.75">
      <c r="A55" s="443"/>
      <c r="B55" s="467"/>
      <c r="C55" s="577"/>
      <c r="D55" s="577"/>
      <c r="E55" s="42" t="s">
        <v>91</v>
      </c>
      <c r="F55" s="9" t="s">
        <v>92</v>
      </c>
      <c r="G55" s="7"/>
      <c r="H55" s="37">
        <v>1</v>
      </c>
      <c r="I55" s="9"/>
      <c r="J55" s="7">
        <f t="shared" si="2"/>
        <v>1</v>
      </c>
    </row>
    <row r="56" spans="1:10" ht="15.75">
      <c r="A56" s="443"/>
      <c r="B56" s="467"/>
      <c r="C56" s="577"/>
      <c r="D56" s="577"/>
      <c r="E56" s="42" t="s">
        <v>93</v>
      </c>
      <c r="F56" s="9" t="s">
        <v>94</v>
      </c>
      <c r="G56" s="7"/>
      <c r="H56" s="7"/>
      <c r="I56" s="23">
        <v>1</v>
      </c>
      <c r="J56" s="7">
        <f t="shared" si="2"/>
        <v>1</v>
      </c>
    </row>
    <row r="57" spans="1:10" ht="15.75">
      <c r="A57" s="443"/>
      <c r="B57" s="467"/>
      <c r="C57" s="577"/>
      <c r="D57" s="577"/>
      <c r="E57" s="42" t="s">
        <v>95</v>
      </c>
      <c r="F57" s="9" t="s">
        <v>96</v>
      </c>
      <c r="G57" s="7"/>
      <c r="H57" s="7"/>
      <c r="I57" s="38">
        <v>1</v>
      </c>
      <c r="J57" s="7">
        <f t="shared" si="2"/>
        <v>1</v>
      </c>
    </row>
    <row r="58" spans="1:10" ht="15.75">
      <c r="A58" s="443"/>
      <c r="B58" s="467"/>
      <c r="C58" s="577"/>
      <c r="D58" s="577"/>
      <c r="E58" s="42" t="s">
        <v>97</v>
      </c>
      <c r="F58" s="9" t="s">
        <v>98</v>
      </c>
      <c r="G58" s="7"/>
      <c r="H58" s="7"/>
      <c r="I58" s="38">
        <v>1</v>
      </c>
      <c r="J58" s="7">
        <f t="shared" si="2"/>
        <v>1</v>
      </c>
    </row>
    <row r="59" spans="1:10" ht="16.5" thickBot="1">
      <c r="A59" s="443"/>
      <c r="B59" s="468"/>
      <c r="C59" s="578"/>
      <c r="D59" s="776"/>
      <c r="E59" s="804" t="s">
        <v>99</v>
      </c>
      <c r="F59" s="39" t="s">
        <v>100</v>
      </c>
      <c r="G59" s="40"/>
      <c r="H59" s="40"/>
      <c r="I59" s="43">
        <v>1</v>
      </c>
      <c r="J59" s="7">
        <f t="shared" si="2"/>
        <v>1</v>
      </c>
    </row>
    <row r="60" spans="1:10" ht="30.75" thickTop="1">
      <c r="A60" s="443"/>
      <c r="B60" s="466" t="s">
        <v>101</v>
      </c>
      <c r="C60" s="777" t="s">
        <v>102</v>
      </c>
      <c r="D60" s="780" t="s">
        <v>103</v>
      </c>
      <c r="E60" s="805" t="s">
        <v>104</v>
      </c>
      <c r="F60" s="34" t="s">
        <v>105</v>
      </c>
      <c r="G60" s="41">
        <v>1</v>
      </c>
      <c r="H60" s="35"/>
      <c r="I60" s="34"/>
      <c r="J60" s="35">
        <v>1</v>
      </c>
    </row>
    <row r="61" spans="1:10" ht="30">
      <c r="A61" s="443"/>
      <c r="B61" s="467"/>
      <c r="C61" s="778"/>
      <c r="D61" s="781"/>
      <c r="E61" s="8" t="s">
        <v>106</v>
      </c>
      <c r="F61" s="9" t="s">
        <v>107</v>
      </c>
      <c r="G61" s="10">
        <v>1</v>
      </c>
      <c r="H61" s="7"/>
      <c r="I61" s="9"/>
      <c r="J61" s="7">
        <v>1</v>
      </c>
    </row>
    <row r="62" spans="1:10" ht="15.75">
      <c r="A62" s="443"/>
      <c r="B62" s="467"/>
      <c r="C62" s="778"/>
      <c r="D62" s="781"/>
      <c r="E62" s="8" t="s">
        <v>108</v>
      </c>
      <c r="F62" s="9" t="s">
        <v>109</v>
      </c>
      <c r="G62" s="7"/>
      <c r="H62" s="10">
        <v>1</v>
      </c>
      <c r="I62" s="9"/>
      <c r="J62" s="7">
        <v>1</v>
      </c>
    </row>
    <row r="63" spans="1:10" ht="30">
      <c r="A63" s="443"/>
      <c r="B63" s="467"/>
      <c r="C63" s="778"/>
      <c r="D63" s="781"/>
      <c r="E63" s="8" t="s">
        <v>110</v>
      </c>
      <c r="F63" s="9" t="s">
        <v>100</v>
      </c>
      <c r="G63" s="7"/>
      <c r="H63" s="10">
        <v>1</v>
      </c>
      <c r="I63" s="9"/>
      <c r="J63" s="7">
        <v>1</v>
      </c>
    </row>
    <row r="64" spans="1:10" ht="15.75">
      <c r="A64" s="443"/>
      <c r="B64" s="467"/>
      <c r="C64" s="778"/>
      <c r="D64" s="781"/>
      <c r="E64" s="8" t="s">
        <v>111</v>
      </c>
      <c r="F64" s="9" t="s">
        <v>112</v>
      </c>
      <c r="G64" s="7"/>
      <c r="H64" s="37">
        <v>1</v>
      </c>
      <c r="I64" s="9"/>
      <c r="J64" s="7">
        <v>1</v>
      </c>
    </row>
    <row r="65" spans="1:10" ht="30">
      <c r="A65" s="443"/>
      <c r="B65" s="467"/>
      <c r="C65" s="778"/>
      <c r="D65" s="781"/>
      <c r="E65" s="8" t="s">
        <v>113</v>
      </c>
      <c r="F65" s="9" t="s">
        <v>114</v>
      </c>
      <c r="G65" s="7"/>
      <c r="H65" s="10">
        <v>1</v>
      </c>
      <c r="I65" s="9"/>
      <c r="J65" s="7">
        <f>SUM(G65:I65)</f>
        <v>1</v>
      </c>
    </row>
    <row r="66" spans="1:10" ht="16.5" thickBot="1">
      <c r="A66" s="443"/>
      <c r="B66" s="468"/>
      <c r="C66" s="779"/>
      <c r="D66" s="776"/>
      <c r="E66" s="804" t="s">
        <v>115</v>
      </c>
      <c r="F66" s="39"/>
      <c r="G66" s="40"/>
      <c r="H66" s="40"/>
      <c r="I66" s="26">
        <v>1</v>
      </c>
      <c r="J66" s="40">
        <v>1</v>
      </c>
    </row>
    <row r="67" spans="1:10" ht="30.75" thickTop="1">
      <c r="A67" s="443"/>
      <c r="B67" s="755" t="s">
        <v>65</v>
      </c>
      <c r="C67" s="487" t="s">
        <v>116</v>
      </c>
      <c r="D67" s="487" t="s">
        <v>117</v>
      </c>
      <c r="E67" s="805" t="s">
        <v>118</v>
      </c>
      <c r="F67" s="34" t="s">
        <v>119</v>
      </c>
      <c r="G67" s="41">
        <v>1</v>
      </c>
      <c r="H67" s="35"/>
      <c r="I67" s="34"/>
      <c r="J67" s="35">
        <v>1</v>
      </c>
    </row>
    <row r="68" spans="1:10" ht="15.75">
      <c r="A68" s="443"/>
      <c r="B68" s="782"/>
      <c r="C68" s="488"/>
      <c r="D68" s="488"/>
      <c r="E68" s="8" t="s">
        <v>120</v>
      </c>
      <c r="F68" s="9" t="s">
        <v>119</v>
      </c>
      <c r="G68" s="37">
        <v>1</v>
      </c>
      <c r="H68" s="7"/>
      <c r="I68" s="9"/>
      <c r="J68" s="7">
        <v>1</v>
      </c>
    </row>
    <row r="69" spans="1:10" ht="15.75">
      <c r="A69" s="443"/>
      <c r="B69" s="782"/>
      <c r="C69" s="488"/>
      <c r="D69" s="488"/>
      <c r="E69" s="8" t="s">
        <v>121</v>
      </c>
      <c r="F69" s="9" t="s">
        <v>119</v>
      </c>
      <c r="G69" s="7"/>
      <c r="H69" s="7"/>
      <c r="I69" s="23">
        <v>1</v>
      </c>
      <c r="J69" s="7">
        <v>1</v>
      </c>
    </row>
    <row r="70" spans="1:10" ht="15.75">
      <c r="A70" s="443"/>
      <c r="B70" s="782"/>
      <c r="C70" s="488"/>
      <c r="D70" s="488"/>
      <c r="E70" s="8" t="s">
        <v>122</v>
      </c>
      <c r="F70" s="9" t="s">
        <v>119</v>
      </c>
      <c r="G70" s="7"/>
      <c r="H70" s="7"/>
      <c r="I70" s="38">
        <v>1</v>
      </c>
      <c r="J70" s="7">
        <v>1</v>
      </c>
    </row>
    <row r="71" spans="1:10" ht="15.75">
      <c r="A71" s="443"/>
      <c r="B71" s="782"/>
      <c r="C71" s="488"/>
      <c r="D71" s="488"/>
      <c r="E71" s="8" t="s">
        <v>123</v>
      </c>
      <c r="F71" s="9" t="s">
        <v>94</v>
      </c>
      <c r="G71" s="7"/>
      <c r="H71" s="7"/>
      <c r="I71" s="23">
        <v>1</v>
      </c>
      <c r="J71" s="7">
        <v>1</v>
      </c>
    </row>
    <row r="72" spans="1:10" ht="15.75">
      <c r="A72" s="443"/>
      <c r="B72" s="782"/>
      <c r="C72" s="488"/>
      <c r="D72" s="488"/>
      <c r="E72" s="8" t="s">
        <v>111</v>
      </c>
      <c r="F72" s="9" t="s">
        <v>124</v>
      </c>
      <c r="G72" s="7"/>
      <c r="H72" s="7"/>
      <c r="I72" s="38">
        <v>1</v>
      </c>
      <c r="J72" s="7">
        <v>1</v>
      </c>
    </row>
    <row r="73" spans="1:10" ht="16.5" thickBot="1">
      <c r="A73" s="444"/>
      <c r="B73" s="783"/>
      <c r="C73" s="489"/>
      <c r="D73" s="489"/>
      <c r="E73" s="804" t="s">
        <v>125</v>
      </c>
      <c r="F73" s="39" t="s">
        <v>124</v>
      </c>
      <c r="G73" s="40"/>
      <c r="H73" s="40"/>
      <c r="I73" s="26">
        <v>1</v>
      </c>
      <c r="J73" s="40">
        <v>1</v>
      </c>
    </row>
    <row r="74" spans="1:10" ht="24.75" thickTop="1" thickBot="1">
      <c r="A74" s="517" t="s">
        <v>58</v>
      </c>
      <c r="B74" s="518"/>
      <c r="C74" s="518"/>
      <c r="D74" s="518"/>
      <c r="E74" s="519"/>
      <c r="F74" s="30"/>
      <c r="G74" s="30">
        <v>7</v>
      </c>
      <c r="H74" s="30">
        <f>SUM(H50+H51+H52+H53+H54+H55+H56+H57+H58+H59+H60+H61+H62+H63+H64+H65+H66+H73)</f>
        <v>7</v>
      </c>
      <c r="I74" s="30">
        <v>10</v>
      </c>
      <c r="J74" s="30">
        <v>24</v>
      </c>
    </row>
    <row r="75" spans="1:10" ht="21.75" thickTop="1">
      <c r="A75" s="454" t="s">
        <v>1</v>
      </c>
      <c r="B75" s="454" t="s">
        <v>2</v>
      </c>
      <c r="C75" s="454" t="s">
        <v>3</v>
      </c>
      <c r="D75" s="454" t="s">
        <v>4</v>
      </c>
      <c r="E75" s="798" t="s">
        <v>5</v>
      </c>
      <c r="F75" s="439" t="s">
        <v>6</v>
      </c>
      <c r="G75" s="481" t="s">
        <v>7</v>
      </c>
      <c r="H75" s="482"/>
      <c r="I75" s="482"/>
      <c r="J75" s="483"/>
    </row>
    <row r="76" spans="1:10" ht="21.75" thickBot="1">
      <c r="A76" s="455"/>
      <c r="B76" s="455"/>
      <c r="C76" s="455"/>
      <c r="D76" s="455"/>
      <c r="E76" s="799"/>
      <c r="F76" s="440"/>
      <c r="G76" s="2" t="s">
        <v>8</v>
      </c>
      <c r="H76" s="3" t="s">
        <v>9</v>
      </c>
      <c r="I76" s="4" t="s">
        <v>10</v>
      </c>
      <c r="J76" s="5" t="s">
        <v>11</v>
      </c>
    </row>
    <row r="77" spans="1:10" ht="32.25" thickTop="1">
      <c r="A77" s="774" t="s">
        <v>126</v>
      </c>
      <c r="B77" s="472" t="s">
        <v>13</v>
      </c>
      <c r="C77" s="472" t="s">
        <v>116</v>
      </c>
      <c r="D77" s="771" t="s">
        <v>127</v>
      </c>
      <c r="E77" s="806" t="s">
        <v>128</v>
      </c>
      <c r="F77" s="472" t="s">
        <v>17</v>
      </c>
      <c r="G77" s="45">
        <v>1</v>
      </c>
      <c r="H77" s="44"/>
      <c r="I77" s="44"/>
      <c r="J77" s="35">
        <f t="shared" ref="J77:J84" si="3">SUM(G77:I77)</f>
        <v>1</v>
      </c>
    </row>
    <row r="78" spans="1:10" ht="31.5">
      <c r="A78" s="775"/>
      <c r="B78" s="473"/>
      <c r="C78" s="473"/>
      <c r="D78" s="772"/>
      <c r="E78" s="806" t="s">
        <v>129</v>
      </c>
      <c r="F78" s="473"/>
      <c r="G78" s="45">
        <v>1</v>
      </c>
      <c r="H78" s="44"/>
      <c r="I78" s="44"/>
      <c r="J78" s="7">
        <f t="shared" si="3"/>
        <v>1</v>
      </c>
    </row>
    <row r="79" spans="1:10" ht="31.5">
      <c r="A79" s="775"/>
      <c r="B79" s="473"/>
      <c r="C79" s="473"/>
      <c r="D79" s="772"/>
      <c r="E79" s="806" t="s">
        <v>130</v>
      </c>
      <c r="F79" s="473"/>
      <c r="G79" s="44"/>
      <c r="H79" s="45">
        <v>1</v>
      </c>
      <c r="I79" s="44"/>
      <c r="J79" s="7">
        <f t="shared" si="3"/>
        <v>1</v>
      </c>
    </row>
    <row r="80" spans="1:10" ht="47.25">
      <c r="A80" s="775"/>
      <c r="B80" s="473"/>
      <c r="C80" s="473"/>
      <c r="D80" s="772"/>
      <c r="E80" s="806" t="s">
        <v>131</v>
      </c>
      <c r="F80" s="473"/>
      <c r="G80" s="44"/>
      <c r="H80" s="45">
        <v>1</v>
      </c>
      <c r="I80" s="44"/>
      <c r="J80" s="7">
        <f t="shared" si="3"/>
        <v>1</v>
      </c>
    </row>
    <row r="81" spans="1:10" ht="31.5">
      <c r="A81" s="775"/>
      <c r="B81" s="473"/>
      <c r="C81" s="473"/>
      <c r="D81" s="772"/>
      <c r="E81" s="806" t="s">
        <v>132</v>
      </c>
      <c r="F81" s="473"/>
      <c r="G81" s="44"/>
      <c r="H81" s="45">
        <v>1</v>
      </c>
      <c r="I81" s="44"/>
      <c r="J81" s="7">
        <f t="shared" si="3"/>
        <v>1</v>
      </c>
    </row>
    <row r="82" spans="1:10" ht="31.5">
      <c r="A82" s="775"/>
      <c r="B82" s="473"/>
      <c r="C82" s="473"/>
      <c r="D82" s="772"/>
      <c r="E82" s="806" t="s">
        <v>133</v>
      </c>
      <c r="F82" s="473"/>
      <c r="G82" s="44"/>
      <c r="H82" s="45">
        <v>1</v>
      </c>
      <c r="I82" s="44"/>
      <c r="J82" s="7">
        <f t="shared" si="3"/>
        <v>1</v>
      </c>
    </row>
    <row r="83" spans="1:10" ht="31.5">
      <c r="A83" s="775"/>
      <c r="B83" s="473"/>
      <c r="C83" s="473"/>
      <c r="D83" s="772"/>
      <c r="E83" s="806" t="s">
        <v>134</v>
      </c>
      <c r="F83" s="473"/>
      <c r="G83" s="44"/>
      <c r="H83" s="44"/>
      <c r="I83" s="45">
        <v>1</v>
      </c>
      <c r="J83" s="7">
        <f t="shared" si="3"/>
        <v>1</v>
      </c>
    </row>
    <row r="84" spans="1:10" ht="48" thickBot="1">
      <c r="A84" s="775"/>
      <c r="B84" s="473"/>
      <c r="C84" s="473"/>
      <c r="D84" s="772"/>
      <c r="E84" s="806" t="s">
        <v>135</v>
      </c>
      <c r="F84" s="474"/>
      <c r="G84" s="44"/>
      <c r="H84" s="44"/>
      <c r="I84" s="45">
        <v>1</v>
      </c>
      <c r="J84" s="7">
        <f t="shared" si="3"/>
        <v>1</v>
      </c>
    </row>
    <row r="85" spans="1:10" ht="17.25" thickTop="1" thickBot="1">
      <c r="A85" s="775"/>
      <c r="B85" s="473"/>
      <c r="C85" s="473"/>
      <c r="D85" s="772"/>
      <c r="E85" s="769" t="s">
        <v>136</v>
      </c>
      <c r="F85" s="770"/>
      <c r="G85" s="47">
        <f>SUM(G77:G84)</f>
        <v>2</v>
      </c>
      <c r="H85" s="47">
        <f t="shared" ref="H85:J85" si="4">SUM(H77:H84)</f>
        <v>4</v>
      </c>
      <c r="I85" s="47">
        <f t="shared" si="4"/>
        <v>2</v>
      </c>
      <c r="J85" s="47">
        <f t="shared" si="4"/>
        <v>8</v>
      </c>
    </row>
    <row r="86" spans="1:10" ht="32.25" thickTop="1">
      <c r="A86" s="775"/>
      <c r="B86" s="473"/>
      <c r="C86" s="473"/>
      <c r="D86" s="772"/>
      <c r="E86" s="806" t="s">
        <v>137</v>
      </c>
      <c r="F86" s="472" t="s">
        <v>69</v>
      </c>
      <c r="G86" s="44"/>
      <c r="H86" s="48">
        <v>1</v>
      </c>
      <c r="I86" s="44"/>
      <c r="J86" s="35">
        <f>SUM(G86:I86)</f>
        <v>1</v>
      </c>
    </row>
    <row r="87" spans="1:10" ht="31.5">
      <c r="A87" s="775"/>
      <c r="B87" s="473"/>
      <c r="C87" s="473"/>
      <c r="D87" s="772"/>
      <c r="E87" s="806" t="s">
        <v>138</v>
      </c>
      <c r="F87" s="473"/>
      <c r="G87" s="44"/>
      <c r="H87" s="48">
        <v>1</v>
      </c>
      <c r="I87" s="44"/>
      <c r="J87" s="7">
        <f>SUM(G87:I87)</f>
        <v>1</v>
      </c>
    </row>
    <row r="88" spans="1:10" ht="31.5">
      <c r="A88" s="775"/>
      <c r="B88" s="473"/>
      <c r="C88" s="473"/>
      <c r="D88" s="772"/>
      <c r="E88" s="806" t="s">
        <v>139</v>
      </c>
      <c r="F88" s="473"/>
      <c r="G88" s="44"/>
      <c r="H88" s="48">
        <v>1</v>
      </c>
      <c r="I88" s="44"/>
      <c r="J88" s="7">
        <f>SUM(G88:I88)</f>
        <v>1</v>
      </c>
    </row>
    <row r="89" spans="1:10" ht="31.5">
      <c r="A89" s="775"/>
      <c r="B89" s="473"/>
      <c r="C89" s="473"/>
      <c r="D89" s="772"/>
      <c r="E89" s="806" t="s">
        <v>140</v>
      </c>
      <c r="F89" s="473"/>
      <c r="G89" s="44"/>
      <c r="H89" s="44"/>
      <c r="I89" s="48">
        <v>1</v>
      </c>
      <c r="J89" s="7">
        <f>SUM(G89:I89)</f>
        <v>1</v>
      </c>
    </row>
    <row r="90" spans="1:10" ht="48" thickBot="1">
      <c r="A90" s="775"/>
      <c r="B90" s="473"/>
      <c r="C90" s="473"/>
      <c r="D90" s="772"/>
      <c r="E90" s="806" t="s">
        <v>141</v>
      </c>
      <c r="F90" s="474"/>
      <c r="G90" s="44"/>
      <c r="H90" s="44"/>
      <c r="I90" s="48">
        <v>1</v>
      </c>
      <c r="J90" s="7">
        <f>SUM(G90:I90)</f>
        <v>1</v>
      </c>
    </row>
    <row r="91" spans="1:10" ht="17.25" thickTop="1" thickBot="1">
      <c r="A91" s="775"/>
      <c r="B91" s="474"/>
      <c r="C91" s="474"/>
      <c r="D91" s="773"/>
      <c r="E91" s="769" t="s">
        <v>142</v>
      </c>
      <c r="F91" s="770"/>
      <c r="G91" s="50">
        <f>SUM(G86:G90)</f>
        <v>0</v>
      </c>
      <c r="H91" s="50">
        <f t="shared" ref="H91:J91" si="5">SUM(H86:H90)</f>
        <v>3</v>
      </c>
      <c r="I91" s="50">
        <f t="shared" si="5"/>
        <v>2</v>
      </c>
      <c r="J91" s="50">
        <f t="shared" si="5"/>
        <v>5</v>
      </c>
    </row>
    <row r="92" spans="1:10" ht="32.25" thickTop="1">
      <c r="A92" s="775"/>
      <c r="B92" s="472" t="s">
        <v>13</v>
      </c>
      <c r="C92" s="472" t="s">
        <v>116</v>
      </c>
      <c r="D92" s="771" t="s">
        <v>127</v>
      </c>
      <c r="E92" s="806" t="s">
        <v>143</v>
      </c>
      <c r="F92" s="472" t="s">
        <v>144</v>
      </c>
      <c r="G92" s="45">
        <v>1</v>
      </c>
      <c r="H92" s="44"/>
      <c r="I92" s="44"/>
      <c r="J92" s="35">
        <f t="shared" ref="J92:J97" si="6">SUM(G92:I92)</f>
        <v>1</v>
      </c>
    </row>
    <row r="93" spans="1:10" ht="31.5">
      <c r="A93" s="775"/>
      <c r="B93" s="473"/>
      <c r="C93" s="473"/>
      <c r="D93" s="772"/>
      <c r="E93" s="806" t="s">
        <v>145</v>
      </c>
      <c r="F93" s="473"/>
      <c r="G93" s="44"/>
      <c r="H93" s="45">
        <v>1</v>
      </c>
      <c r="I93" s="44"/>
      <c r="J93" s="7">
        <f t="shared" si="6"/>
        <v>1</v>
      </c>
    </row>
    <row r="94" spans="1:10" ht="31.5">
      <c r="A94" s="775"/>
      <c r="B94" s="473"/>
      <c r="C94" s="473"/>
      <c r="D94" s="772"/>
      <c r="E94" s="806" t="s">
        <v>146</v>
      </c>
      <c r="F94" s="473"/>
      <c r="G94" s="44"/>
      <c r="H94" s="45">
        <v>1</v>
      </c>
      <c r="I94" s="44"/>
      <c r="J94" s="7">
        <f t="shared" si="6"/>
        <v>1</v>
      </c>
    </row>
    <row r="95" spans="1:10" ht="31.5">
      <c r="A95" s="775"/>
      <c r="B95" s="473"/>
      <c r="C95" s="473"/>
      <c r="D95" s="772"/>
      <c r="E95" s="806" t="s">
        <v>147</v>
      </c>
      <c r="F95" s="473"/>
      <c r="G95" s="44"/>
      <c r="H95" s="45">
        <v>1</v>
      </c>
      <c r="I95" s="44"/>
      <c r="J95" s="7">
        <f t="shared" si="6"/>
        <v>1</v>
      </c>
    </row>
    <row r="96" spans="1:10" ht="47.25">
      <c r="A96" s="775"/>
      <c r="B96" s="473"/>
      <c r="C96" s="473"/>
      <c r="D96" s="772"/>
      <c r="E96" s="806" t="s">
        <v>148</v>
      </c>
      <c r="F96" s="473"/>
      <c r="G96" s="44"/>
      <c r="H96" s="45">
        <v>1</v>
      </c>
      <c r="I96" s="44"/>
      <c r="J96" s="7">
        <f t="shared" si="6"/>
        <v>1</v>
      </c>
    </row>
    <row r="97" spans="1:10" ht="32.25" thickBot="1">
      <c r="A97" s="775"/>
      <c r="B97" s="473"/>
      <c r="C97" s="473"/>
      <c r="D97" s="772"/>
      <c r="E97" s="46" t="s">
        <v>149</v>
      </c>
      <c r="F97" s="474"/>
      <c r="G97" s="14"/>
      <c r="H97" s="14"/>
      <c r="I97" s="51">
        <v>1</v>
      </c>
      <c r="J97" s="32">
        <f t="shared" si="6"/>
        <v>1</v>
      </c>
    </row>
    <row r="98" spans="1:10" ht="17.25" thickTop="1" thickBot="1">
      <c r="A98" s="775"/>
      <c r="B98" s="473"/>
      <c r="C98" s="473"/>
      <c r="D98" s="772"/>
      <c r="E98" s="769" t="s">
        <v>150</v>
      </c>
      <c r="F98" s="770"/>
      <c r="G98" s="52">
        <f>SUM(G92:G97)</f>
        <v>1</v>
      </c>
      <c r="H98" s="52">
        <f t="shared" ref="H98:J98" si="7">SUM(H92:H97)</f>
        <v>4</v>
      </c>
      <c r="I98" s="52">
        <f t="shared" si="7"/>
        <v>1</v>
      </c>
      <c r="J98" s="52">
        <f t="shared" si="7"/>
        <v>6</v>
      </c>
    </row>
    <row r="99" spans="1:10" ht="32.25" thickTop="1">
      <c r="A99" s="775"/>
      <c r="B99" s="473"/>
      <c r="C99" s="473"/>
      <c r="D99" s="772"/>
      <c r="E99" s="806" t="s">
        <v>151</v>
      </c>
      <c r="F99" s="472" t="s">
        <v>47</v>
      </c>
      <c r="G99" s="48">
        <v>1</v>
      </c>
      <c r="H99" s="44"/>
      <c r="I99" s="44"/>
      <c r="J99" s="53">
        <f t="shared" ref="J99:J106" si="8">SUM(G99:I99)</f>
        <v>1</v>
      </c>
    </row>
    <row r="100" spans="1:10" ht="31.5">
      <c r="A100" s="775"/>
      <c r="B100" s="473"/>
      <c r="C100" s="473"/>
      <c r="D100" s="772"/>
      <c r="E100" s="806" t="s">
        <v>152</v>
      </c>
      <c r="F100" s="473"/>
      <c r="G100" s="48">
        <v>1</v>
      </c>
      <c r="H100" s="44"/>
      <c r="I100" s="44"/>
      <c r="J100" s="7">
        <f t="shared" si="8"/>
        <v>1</v>
      </c>
    </row>
    <row r="101" spans="1:10" ht="31.5">
      <c r="A101" s="775"/>
      <c r="B101" s="473"/>
      <c r="C101" s="473"/>
      <c r="D101" s="772"/>
      <c r="E101" s="806" t="s">
        <v>153</v>
      </c>
      <c r="F101" s="473"/>
      <c r="G101" s="48">
        <v>1</v>
      </c>
      <c r="H101" s="44"/>
      <c r="I101" s="44"/>
      <c r="J101" s="7">
        <f t="shared" si="8"/>
        <v>1</v>
      </c>
    </row>
    <row r="102" spans="1:10" ht="31.5">
      <c r="A102" s="775"/>
      <c r="B102" s="473"/>
      <c r="C102" s="473"/>
      <c r="D102" s="772"/>
      <c r="E102" s="806" t="s">
        <v>154</v>
      </c>
      <c r="F102" s="473"/>
      <c r="G102" s="48">
        <v>1</v>
      </c>
      <c r="H102" s="44"/>
      <c r="I102" s="44"/>
      <c r="J102" s="7">
        <f t="shared" si="8"/>
        <v>1</v>
      </c>
    </row>
    <row r="103" spans="1:10" ht="31.5">
      <c r="A103" s="775"/>
      <c r="B103" s="473"/>
      <c r="C103" s="473"/>
      <c r="D103" s="772"/>
      <c r="E103" s="806" t="s">
        <v>155</v>
      </c>
      <c r="F103" s="473"/>
      <c r="G103" s="44"/>
      <c r="H103" s="48">
        <v>1</v>
      </c>
      <c r="I103" s="44"/>
      <c r="J103" s="7">
        <f t="shared" si="8"/>
        <v>1</v>
      </c>
    </row>
    <row r="104" spans="1:10" ht="31.5">
      <c r="A104" s="775"/>
      <c r="B104" s="473"/>
      <c r="C104" s="473"/>
      <c r="D104" s="772"/>
      <c r="E104" s="806" t="s">
        <v>138</v>
      </c>
      <c r="F104" s="473"/>
      <c r="G104" s="44"/>
      <c r="H104" s="48">
        <v>1</v>
      </c>
      <c r="I104" s="44"/>
      <c r="J104" s="7">
        <f t="shared" si="8"/>
        <v>1</v>
      </c>
    </row>
    <row r="105" spans="1:10" ht="31.5">
      <c r="A105" s="775"/>
      <c r="B105" s="473"/>
      <c r="C105" s="473"/>
      <c r="D105" s="772"/>
      <c r="E105" s="806" t="s">
        <v>156</v>
      </c>
      <c r="F105" s="473"/>
      <c r="G105" s="44"/>
      <c r="H105" s="48">
        <v>1</v>
      </c>
      <c r="I105" s="44"/>
      <c r="J105" s="7">
        <f t="shared" si="8"/>
        <v>1</v>
      </c>
    </row>
    <row r="106" spans="1:10" ht="32.25" thickBot="1">
      <c r="A106" s="775"/>
      <c r="B106" s="473"/>
      <c r="C106" s="473"/>
      <c r="D106" s="772"/>
      <c r="E106" s="806" t="s">
        <v>157</v>
      </c>
      <c r="F106" s="474"/>
      <c r="G106" s="44"/>
      <c r="H106" s="48">
        <v>1</v>
      </c>
      <c r="I106" s="44"/>
      <c r="J106" s="7">
        <f t="shared" si="8"/>
        <v>1</v>
      </c>
    </row>
    <row r="107" spans="1:10" ht="17.25" thickTop="1" thickBot="1">
      <c r="A107" s="775"/>
      <c r="B107" s="473"/>
      <c r="C107" s="473"/>
      <c r="D107" s="772"/>
      <c r="E107" s="769" t="s">
        <v>158</v>
      </c>
      <c r="F107" s="770"/>
      <c r="G107" s="47">
        <f>SUM(G99:G106)</f>
        <v>4</v>
      </c>
      <c r="H107" s="47">
        <f t="shared" ref="H107:J107" si="9">SUM(H99:H106)</f>
        <v>4</v>
      </c>
      <c r="I107" s="47">
        <f t="shared" si="9"/>
        <v>0</v>
      </c>
      <c r="J107" s="47">
        <f t="shared" si="9"/>
        <v>8</v>
      </c>
    </row>
    <row r="108" spans="1:10" ht="32.25" thickTop="1">
      <c r="A108" s="775"/>
      <c r="B108" s="473"/>
      <c r="C108" s="473"/>
      <c r="D108" s="772"/>
      <c r="E108" s="801" t="s">
        <v>159</v>
      </c>
      <c r="F108" s="472" t="s">
        <v>160</v>
      </c>
      <c r="G108" s="41">
        <v>1</v>
      </c>
      <c r="H108" s="35"/>
      <c r="I108" s="34"/>
      <c r="J108" s="35">
        <f>SUM(G108:I108)</f>
        <v>1</v>
      </c>
    </row>
    <row r="109" spans="1:10" ht="31.5">
      <c r="A109" s="775"/>
      <c r="B109" s="473"/>
      <c r="C109" s="473"/>
      <c r="D109" s="772"/>
      <c r="E109" s="78" t="s">
        <v>161</v>
      </c>
      <c r="F109" s="473"/>
      <c r="G109" s="10">
        <v>1</v>
      </c>
      <c r="H109" s="7"/>
      <c r="I109" s="9"/>
      <c r="J109" s="7">
        <f>SUM(G109:I109)</f>
        <v>1</v>
      </c>
    </row>
    <row r="110" spans="1:10" ht="31.5">
      <c r="A110" s="775"/>
      <c r="B110" s="473"/>
      <c r="C110" s="473"/>
      <c r="D110" s="772"/>
      <c r="E110" s="78" t="s">
        <v>162</v>
      </c>
      <c r="F110" s="473"/>
      <c r="G110" s="10">
        <v>1</v>
      </c>
      <c r="H110" s="7"/>
      <c r="I110" s="9"/>
      <c r="J110" s="7">
        <f t="shared" ref="J110:J117" si="10">SUM(G110:I110)</f>
        <v>1</v>
      </c>
    </row>
    <row r="111" spans="1:10" ht="31.5">
      <c r="A111" s="775"/>
      <c r="B111" s="473"/>
      <c r="C111" s="473"/>
      <c r="D111" s="772"/>
      <c r="E111" s="78" t="s">
        <v>163</v>
      </c>
      <c r="F111" s="473"/>
      <c r="G111" s="7"/>
      <c r="H111" s="10">
        <v>1</v>
      </c>
      <c r="I111" s="9"/>
      <c r="J111" s="7">
        <f t="shared" si="10"/>
        <v>1</v>
      </c>
    </row>
    <row r="112" spans="1:10" ht="48" thickBot="1">
      <c r="A112" s="775"/>
      <c r="B112" s="473"/>
      <c r="C112" s="473"/>
      <c r="D112" s="772"/>
      <c r="E112" s="802" t="s">
        <v>164</v>
      </c>
      <c r="F112" s="474"/>
      <c r="G112" s="40"/>
      <c r="H112" s="54">
        <v>1</v>
      </c>
      <c r="I112" s="39"/>
      <c r="J112" s="40">
        <f t="shared" si="10"/>
        <v>1</v>
      </c>
    </row>
    <row r="113" spans="1:10" ht="17.25" thickTop="1" thickBot="1">
      <c r="A113" s="775"/>
      <c r="B113" s="474"/>
      <c r="C113" s="474"/>
      <c r="D113" s="773"/>
      <c r="E113" s="769" t="s">
        <v>158</v>
      </c>
      <c r="F113" s="770"/>
      <c r="G113" s="47">
        <f>SUM(G108:G112)</f>
        <v>3</v>
      </c>
      <c r="H113" s="47">
        <f t="shared" ref="H113:J113" si="11">SUM(H108:H112)</f>
        <v>2</v>
      </c>
      <c r="I113" s="47">
        <f t="shared" si="11"/>
        <v>0</v>
      </c>
      <c r="J113" s="47">
        <f t="shared" si="11"/>
        <v>5</v>
      </c>
    </row>
    <row r="114" spans="1:10" ht="48" thickTop="1">
      <c r="A114" s="775"/>
      <c r="B114" s="472" t="s">
        <v>13</v>
      </c>
      <c r="C114" s="472" t="s">
        <v>116</v>
      </c>
      <c r="D114" s="472" t="s">
        <v>127</v>
      </c>
      <c r="E114" s="801" t="s">
        <v>165</v>
      </c>
      <c r="F114" s="472" t="s">
        <v>166</v>
      </c>
      <c r="G114" s="36">
        <v>1</v>
      </c>
      <c r="H114" s="35"/>
      <c r="I114" s="34"/>
      <c r="J114" s="35">
        <f t="shared" si="10"/>
        <v>1</v>
      </c>
    </row>
    <row r="115" spans="1:10" ht="31.5">
      <c r="A115" s="775"/>
      <c r="B115" s="473"/>
      <c r="C115" s="473"/>
      <c r="D115" s="473"/>
      <c r="E115" s="78" t="s">
        <v>167</v>
      </c>
      <c r="F115" s="473"/>
      <c r="G115" s="7"/>
      <c r="H115" s="37">
        <v>1</v>
      </c>
      <c r="I115" s="9"/>
      <c r="J115" s="7">
        <f t="shared" si="10"/>
        <v>1</v>
      </c>
    </row>
    <row r="116" spans="1:10" ht="31.5">
      <c r="A116" s="775"/>
      <c r="B116" s="473"/>
      <c r="C116" s="473"/>
      <c r="D116" s="473"/>
      <c r="E116" s="78" t="s">
        <v>168</v>
      </c>
      <c r="F116" s="473"/>
      <c r="G116" s="7"/>
      <c r="H116" s="37">
        <v>1</v>
      </c>
      <c r="I116" s="9"/>
      <c r="J116" s="7">
        <f t="shared" si="10"/>
        <v>1</v>
      </c>
    </row>
    <row r="117" spans="1:10" ht="32.25" thickBot="1">
      <c r="A117" s="775"/>
      <c r="B117" s="473"/>
      <c r="C117" s="473"/>
      <c r="D117" s="473"/>
      <c r="E117" s="802" t="s">
        <v>169</v>
      </c>
      <c r="F117" s="474"/>
      <c r="G117" s="40"/>
      <c r="H117" s="40"/>
      <c r="I117" s="43">
        <v>1</v>
      </c>
      <c r="J117" s="7">
        <f t="shared" si="10"/>
        <v>1</v>
      </c>
    </row>
    <row r="118" spans="1:10" ht="17.25" thickTop="1" thickBot="1">
      <c r="A118" s="775"/>
      <c r="B118" s="473"/>
      <c r="C118" s="473"/>
      <c r="D118" s="473"/>
      <c r="E118" s="766" t="s">
        <v>170</v>
      </c>
      <c r="F118" s="767"/>
      <c r="G118" s="767"/>
      <c r="H118" s="767"/>
      <c r="I118" s="767"/>
      <c r="J118" s="768"/>
    </row>
    <row r="119" spans="1:10" ht="17.25" thickTop="1" thickBot="1">
      <c r="A119" s="775"/>
      <c r="B119" s="474"/>
      <c r="C119" s="474"/>
      <c r="D119" s="474"/>
      <c r="E119" s="769" t="s">
        <v>158</v>
      </c>
      <c r="F119" s="770"/>
      <c r="G119" s="55">
        <f>SUM(G114:G117)</f>
        <v>1</v>
      </c>
      <c r="H119" s="55">
        <f t="shared" ref="H119:J119" si="12">SUM(H114:H117)</f>
        <v>2</v>
      </c>
      <c r="I119" s="55">
        <f t="shared" si="12"/>
        <v>1</v>
      </c>
      <c r="J119" s="55">
        <f t="shared" si="12"/>
        <v>4</v>
      </c>
    </row>
    <row r="120" spans="1:10" ht="26.25" thickTop="1">
      <c r="A120" s="775"/>
      <c r="B120" s="503" t="s">
        <v>171</v>
      </c>
      <c r="C120" s="503" t="s">
        <v>172</v>
      </c>
      <c r="D120" s="762" t="s">
        <v>173</v>
      </c>
      <c r="E120" s="807" t="s">
        <v>174</v>
      </c>
      <c r="F120" s="680" t="s">
        <v>175</v>
      </c>
      <c r="G120" s="57">
        <v>1</v>
      </c>
      <c r="H120" s="56"/>
      <c r="I120" s="56"/>
      <c r="J120" s="58">
        <f>SUM(G120:I120)</f>
        <v>1</v>
      </c>
    </row>
    <row r="121" spans="1:10" ht="25.5">
      <c r="A121" s="775"/>
      <c r="B121" s="550"/>
      <c r="C121" s="550"/>
      <c r="D121" s="763"/>
      <c r="E121" s="808" t="s">
        <v>176</v>
      </c>
      <c r="F121" s="681"/>
      <c r="G121" s="60">
        <v>1</v>
      </c>
      <c r="H121" s="59"/>
      <c r="I121" s="59"/>
      <c r="J121" s="61">
        <f>SUM(G121:I121)</f>
        <v>1</v>
      </c>
    </row>
    <row r="122" spans="1:10" ht="25.5">
      <c r="A122" s="775"/>
      <c r="B122" s="550"/>
      <c r="C122" s="550"/>
      <c r="D122" s="763"/>
      <c r="E122" s="808" t="s">
        <v>177</v>
      </c>
      <c r="F122" s="681"/>
      <c r="G122" s="60">
        <v>1</v>
      </c>
      <c r="H122" s="59"/>
      <c r="I122" s="59"/>
      <c r="J122" s="61">
        <f t="shared" ref="J122:J133" si="13">SUM(G122:I122)</f>
        <v>1</v>
      </c>
    </row>
    <row r="123" spans="1:10" ht="25.5">
      <c r="A123" s="775"/>
      <c r="B123" s="550"/>
      <c r="C123" s="550"/>
      <c r="D123" s="763"/>
      <c r="E123" s="808" t="s">
        <v>178</v>
      </c>
      <c r="F123" s="681"/>
      <c r="G123" s="60">
        <v>1</v>
      </c>
      <c r="H123" s="59"/>
      <c r="I123" s="59"/>
      <c r="J123" s="61">
        <f t="shared" si="13"/>
        <v>1</v>
      </c>
    </row>
    <row r="124" spans="1:10" ht="25.5">
      <c r="A124" s="775"/>
      <c r="B124" s="550"/>
      <c r="C124" s="550"/>
      <c r="D124" s="763"/>
      <c r="E124" s="808" t="s">
        <v>179</v>
      </c>
      <c r="F124" s="681"/>
      <c r="G124" s="59"/>
      <c r="H124" s="60">
        <v>1</v>
      </c>
      <c r="I124" s="59"/>
      <c r="J124" s="61">
        <f t="shared" si="13"/>
        <v>1</v>
      </c>
    </row>
    <row r="125" spans="1:10" ht="25.5">
      <c r="A125" s="775"/>
      <c r="B125" s="550"/>
      <c r="C125" s="550"/>
      <c r="D125" s="763"/>
      <c r="E125" s="808" t="s">
        <v>180</v>
      </c>
      <c r="F125" s="681"/>
      <c r="G125" s="59"/>
      <c r="H125" s="59"/>
      <c r="I125" s="60">
        <v>1</v>
      </c>
      <c r="J125" s="61">
        <f>SUM(G125:I125)</f>
        <v>1</v>
      </c>
    </row>
    <row r="126" spans="1:10" ht="26.25" thickBot="1">
      <c r="A126" s="775"/>
      <c r="B126" s="550"/>
      <c r="C126" s="550"/>
      <c r="D126" s="763"/>
      <c r="E126" s="809" t="s">
        <v>181</v>
      </c>
      <c r="F126" s="682"/>
      <c r="G126" s="62"/>
      <c r="H126" s="62"/>
      <c r="I126" s="63">
        <v>1</v>
      </c>
      <c r="J126" s="64">
        <f>SUM(G126:I126)</f>
        <v>1</v>
      </c>
    </row>
    <row r="127" spans="1:10" ht="26.25" thickTop="1">
      <c r="A127" s="775"/>
      <c r="B127" s="550"/>
      <c r="C127" s="550"/>
      <c r="D127" s="763"/>
      <c r="E127" s="808" t="s">
        <v>182</v>
      </c>
      <c r="F127" s="680" t="s">
        <v>183</v>
      </c>
      <c r="G127" s="59"/>
      <c r="H127" s="60">
        <v>1</v>
      </c>
      <c r="I127" s="59"/>
      <c r="J127" s="65">
        <f t="shared" si="13"/>
        <v>1</v>
      </c>
    </row>
    <row r="128" spans="1:10" ht="25.5">
      <c r="A128" s="775"/>
      <c r="B128" s="550"/>
      <c r="C128" s="550"/>
      <c r="D128" s="763"/>
      <c r="E128" s="808" t="s">
        <v>184</v>
      </c>
      <c r="F128" s="681"/>
      <c r="G128" s="59"/>
      <c r="H128" s="60">
        <v>1</v>
      </c>
      <c r="I128" s="59"/>
      <c r="J128" s="61">
        <f t="shared" si="13"/>
        <v>1</v>
      </c>
    </row>
    <row r="129" spans="1:10" ht="25.5">
      <c r="A129" s="775"/>
      <c r="B129" s="550"/>
      <c r="C129" s="550"/>
      <c r="D129" s="763"/>
      <c r="E129" s="808" t="s">
        <v>185</v>
      </c>
      <c r="F129" s="681"/>
      <c r="G129" s="59"/>
      <c r="H129" s="60">
        <v>1</v>
      </c>
      <c r="I129" s="59"/>
      <c r="J129" s="61">
        <f t="shared" si="13"/>
        <v>1</v>
      </c>
    </row>
    <row r="130" spans="1:10" ht="25.5">
      <c r="A130" s="775"/>
      <c r="B130" s="550"/>
      <c r="C130" s="550"/>
      <c r="D130" s="763"/>
      <c r="E130" s="808" t="s">
        <v>186</v>
      </c>
      <c r="F130" s="681"/>
      <c r="G130" s="59"/>
      <c r="H130" s="59"/>
      <c r="I130" s="60">
        <v>1</v>
      </c>
      <c r="J130" s="61">
        <f t="shared" si="13"/>
        <v>1</v>
      </c>
    </row>
    <row r="131" spans="1:10" ht="25.5">
      <c r="A131" s="775"/>
      <c r="B131" s="550"/>
      <c r="C131" s="550"/>
      <c r="D131" s="763"/>
      <c r="E131" s="808" t="s">
        <v>187</v>
      </c>
      <c r="F131" s="681"/>
      <c r="G131" s="59"/>
      <c r="H131" s="59"/>
      <c r="I131" s="60">
        <v>1</v>
      </c>
      <c r="J131" s="61">
        <f t="shared" si="13"/>
        <v>1</v>
      </c>
    </row>
    <row r="132" spans="1:10" ht="25.5">
      <c r="A132" s="775"/>
      <c r="B132" s="550"/>
      <c r="C132" s="550"/>
      <c r="D132" s="763"/>
      <c r="E132" s="808" t="s">
        <v>188</v>
      </c>
      <c r="F132" s="681"/>
      <c r="G132" s="59"/>
      <c r="H132" s="59"/>
      <c r="I132" s="60">
        <v>1</v>
      </c>
      <c r="J132" s="61">
        <f t="shared" si="13"/>
        <v>1</v>
      </c>
    </row>
    <row r="133" spans="1:10" ht="26.25" thickBot="1">
      <c r="A133" s="775"/>
      <c r="B133" s="550"/>
      <c r="C133" s="550"/>
      <c r="D133" s="763"/>
      <c r="E133" s="810" t="s">
        <v>189</v>
      </c>
      <c r="F133" s="682"/>
      <c r="G133" s="66"/>
      <c r="H133" s="66"/>
      <c r="I133" s="67">
        <v>1</v>
      </c>
      <c r="J133" s="68">
        <f t="shared" si="13"/>
        <v>1</v>
      </c>
    </row>
    <row r="134" spans="1:10" ht="17.25" thickTop="1" thickBot="1">
      <c r="A134" s="775"/>
      <c r="B134" s="550"/>
      <c r="C134" s="550"/>
      <c r="D134" s="763"/>
      <c r="E134" s="757" t="s">
        <v>136</v>
      </c>
      <c r="F134" s="757"/>
      <c r="G134" s="52">
        <f>SUM(G120:G133)</f>
        <v>4</v>
      </c>
      <c r="H134" s="52">
        <f>SUM(H120:H133)</f>
        <v>4</v>
      </c>
      <c r="I134" s="52">
        <f>SUM(I120:I133)</f>
        <v>6</v>
      </c>
      <c r="J134" s="52">
        <f>SUM(J120:J133)</f>
        <v>14</v>
      </c>
    </row>
    <row r="135" spans="1:10" ht="32.25" thickTop="1">
      <c r="A135" s="775"/>
      <c r="B135" s="550"/>
      <c r="C135" s="550"/>
      <c r="D135" s="763"/>
      <c r="E135" s="806" t="s">
        <v>190</v>
      </c>
      <c r="F135" s="472" t="s">
        <v>191</v>
      </c>
      <c r="G135" s="48">
        <v>1</v>
      </c>
      <c r="H135" s="44"/>
      <c r="I135" s="44"/>
      <c r="J135" s="53">
        <f>SUM(G135:I135)</f>
        <v>1</v>
      </c>
    </row>
    <row r="136" spans="1:10" ht="31.5">
      <c r="A136" s="775"/>
      <c r="B136" s="550"/>
      <c r="C136" s="550"/>
      <c r="D136" s="763"/>
      <c r="E136" s="806" t="s">
        <v>157</v>
      </c>
      <c r="F136" s="473"/>
      <c r="G136" s="48">
        <v>1</v>
      </c>
      <c r="H136" s="44"/>
      <c r="I136" s="44"/>
      <c r="J136" s="7">
        <f>SUM(G136:I136)</f>
        <v>1</v>
      </c>
    </row>
    <row r="137" spans="1:10" ht="31.5">
      <c r="A137" s="775"/>
      <c r="B137" s="550"/>
      <c r="C137" s="550"/>
      <c r="D137" s="763"/>
      <c r="E137" s="806" t="s">
        <v>152</v>
      </c>
      <c r="F137" s="473"/>
      <c r="G137" s="48">
        <v>1</v>
      </c>
      <c r="H137" s="44"/>
      <c r="I137" s="44"/>
      <c r="J137" s="7">
        <f t="shared" ref="J137:J141" si="14">SUM(G137:I137)</f>
        <v>1</v>
      </c>
    </row>
    <row r="138" spans="1:10" ht="31.5">
      <c r="A138" s="775"/>
      <c r="B138" s="550"/>
      <c r="C138" s="550"/>
      <c r="D138" s="763"/>
      <c r="E138" s="806" t="s">
        <v>155</v>
      </c>
      <c r="F138" s="473"/>
      <c r="G138" s="48">
        <v>1</v>
      </c>
      <c r="H138" s="44"/>
      <c r="I138" s="44"/>
      <c r="J138" s="7">
        <f t="shared" si="14"/>
        <v>1</v>
      </c>
    </row>
    <row r="139" spans="1:10" ht="31.5">
      <c r="A139" s="775"/>
      <c r="B139" s="550"/>
      <c r="C139" s="550"/>
      <c r="D139" s="763"/>
      <c r="E139" s="806" t="s">
        <v>192</v>
      </c>
      <c r="F139" s="473"/>
      <c r="G139" s="48">
        <v>1</v>
      </c>
      <c r="H139" s="44"/>
      <c r="I139" s="44"/>
      <c r="J139" s="7">
        <f t="shared" si="14"/>
        <v>1</v>
      </c>
    </row>
    <row r="140" spans="1:10" ht="31.5">
      <c r="A140" s="775"/>
      <c r="B140" s="550"/>
      <c r="C140" s="550"/>
      <c r="D140" s="763"/>
      <c r="E140" s="806" t="s">
        <v>137</v>
      </c>
      <c r="F140" s="473"/>
      <c r="G140" s="48">
        <v>1</v>
      </c>
      <c r="H140" s="44"/>
      <c r="I140" s="44"/>
      <c r="J140" s="7">
        <f t="shared" si="14"/>
        <v>1</v>
      </c>
    </row>
    <row r="141" spans="1:10" ht="32.25" thickBot="1">
      <c r="A141" s="775"/>
      <c r="B141" s="550"/>
      <c r="C141" s="550"/>
      <c r="D141" s="763"/>
      <c r="E141" s="806" t="s">
        <v>154</v>
      </c>
      <c r="F141" s="474"/>
      <c r="G141" s="44"/>
      <c r="H141" s="48">
        <v>1</v>
      </c>
      <c r="I141" s="44"/>
      <c r="J141" s="7">
        <f t="shared" si="14"/>
        <v>1</v>
      </c>
    </row>
    <row r="142" spans="1:10" ht="17.25" thickTop="1" thickBot="1">
      <c r="A142" s="775"/>
      <c r="B142" s="550"/>
      <c r="C142" s="550"/>
      <c r="D142" s="763"/>
      <c r="E142" s="757" t="s">
        <v>142</v>
      </c>
      <c r="F142" s="757"/>
      <c r="G142" s="47">
        <f>SUM(G135:G141)</f>
        <v>6</v>
      </c>
      <c r="H142" s="47">
        <f>SUM(H135:H141)</f>
        <v>1</v>
      </c>
      <c r="I142" s="47">
        <f>SUM(I135:I141)</f>
        <v>0</v>
      </c>
      <c r="J142" s="47">
        <f>SUM(J135:J141)</f>
        <v>7</v>
      </c>
    </row>
    <row r="143" spans="1:10" ht="71.25" thickTop="1" thickBot="1">
      <c r="A143" s="775"/>
      <c r="B143" s="550"/>
      <c r="C143" s="550" t="s">
        <v>172</v>
      </c>
      <c r="D143" s="763" t="s">
        <v>173</v>
      </c>
      <c r="E143" s="811" t="s">
        <v>193</v>
      </c>
      <c r="F143" s="69"/>
      <c r="G143" s="70">
        <f>SUM(G142,G134)</f>
        <v>10</v>
      </c>
      <c r="H143" s="70">
        <f t="shared" ref="H143:J143" si="15">SUM(H142,H134)</f>
        <v>5</v>
      </c>
      <c r="I143" s="70">
        <f t="shared" si="15"/>
        <v>6</v>
      </c>
      <c r="J143" s="70">
        <f t="shared" si="15"/>
        <v>21</v>
      </c>
    </row>
    <row r="144" spans="1:10" ht="32.25" thickTop="1">
      <c r="A144" s="775"/>
      <c r="B144" s="550"/>
      <c r="C144" s="550"/>
      <c r="D144" s="763"/>
      <c r="E144" s="806" t="s">
        <v>185</v>
      </c>
      <c r="F144" s="472" t="s">
        <v>183</v>
      </c>
      <c r="G144" s="45">
        <v>1</v>
      </c>
      <c r="H144" s="44"/>
      <c r="I144" s="44"/>
      <c r="J144" s="53">
        <f>SUM(G144:I144)</f>
        <v>1</v>
      </c>
    </row>
    <row r="145" spans="1:10" ht="31.5">
      <c r="A145" s="775"/>
      <c r="B145" s="550"/>
      <c r="C145" s="550"/>
      <c r="D145" s="763"/>
      <c r="E145" s="806" t="s">
        <v>194</v>
      </c>
      <c r="F145" s="473"/>
      <c r="G145" s="44"/>
      <c r="H145" s="45">
        <v>1</v>
      </c>
      <c r="I145" s="44"/>
      <c r="J145" s="7">
        <f>SUM(G145:I145)</f>
        <v>1</v>
      </c>
    </row>
    <row r="146" spans="1:10" ht="31.5">
      <c r="A146" s="775"/>
      <c r="B146" s="550"/>
      <c r="C146" s="550"/>
      <c r="D146" s="763"/>
      <c r="E146" s="46" t="s">
        <v>195</v>
      </c>
      <c r="F146" s="473"/>
      <c r="G146" s="44"/>
      <c r="H146" s="45">
        <v>1</v>
      </c>
      <c r="I146" s="44"/>
      <c r="J146" s="7">
        <f t="shared" ref="J146:J153" si="16">SUM(G146:I146)</f>
        <v>1</v>
      </c>
    </row>
    <row r="147" spans="1:10" ht="48" thickBot="1">
      <c r="A147" s="775"/>
      <c r="B147" s="550"/>
      <c r="C147" s="550"/>
      <c r="D147" s="763"/>
      <c r="E147" s="49" t="s">
        <v>196</v>
      </c>
      <c r="F147" s="474"/>
      <c r="G147" s="71"/>
      <c r="H147" s="72">
        <v>1</v>
      </c>
      <c r="I147" s="71"/>
      <c r="J147" s="7">
        <f t="shared" si="16"/>
        <v>1</v>
      </c>
    </row>
    <row r="148" spans="1:10" ht="32.25" thickTop="1">
      <c r="A148" s="775"/>
      <c r="B148" s="550"/>
      <c r="C148" s="550"/>
      <c r="D148" s="763"/>
      <c r="E148" s="806" t="s">
        <v>197</v>
      </c>
      <c r="F148" s="472" t="s">
        <v>198</v>
      </c>
      <c r="G148" s="45">
        <v>1</v>
      </c>
      <c r="H148" s="44"/>
      <c r="I148" s="44"/>
      <c r="J148" s="7">
        <f t="shared" si="16"/>
        <v>1</v>
      </c>
    </row>
    <row r="149" spans="1:10" ht="15.75">
      <c r="A149" s="775"/>
      <c r="B149" s="550"/>
      <c r="C149" s="550"/>
      <c r="D149" s="763"/>
      <c r="E149" s="806" t="s">
        <v>199</v>
      </c>
      <c r="F149" s="473"/>
      <c r="G149" s="44"/>
      <c r="H149" s="45">
        <v>1</v>
      </c>
      <c r="I149" s="44"/>
      <c r="J149" s="7">
        <f t="shared" si="16"/>
        <v>1</v>
      </c>
    </row>
    <row r="150" spans="1:10" ht="31.5">
      <c r="A150" s="775"/>
      <c r="B150" s="550"/>
      <c r="C150" s="550"/>
      <c r="D150" s="763"/>
      <c r="E150" s="806" t="s">
        <v>200</v>
      </c>
      <c r="F150" s="473"/>
      <c r="G150" s="44"/>
      <c r="H150" s="45">
        <v>1</v>
      </c>
      <c r="I150" s="44"/>
      <c r="J150" s="7">
        <f t="shared" si="16"/>
        <v>1</v>
      </c>
    </row>
    <row r="151" spans="1:10" ht="31.5">
      <c r="A151" s="775"/>
      <c r="B151" s="550"/>
      <c r="C151" s="550"/>
      <c r="D151" s="763"/>
      <c r="E151" s="806" t="s">
        <v>201</v>
      </c>
      <c r="F151" s="473"/>
      <c r="G151" s="44"/>
      <c r="H151" s="45">
        <v>1</v>
      </c>
      <c r="I151" s="44"/>
      <c r="J151" s="7">
        <f t="shared" si="16"/>
        <v>1</v>
      </c>
    </row>
    <row r="152" spans="1:10" ht="31.5">
      <c r="A152" s="775"/>
      <c r="B152" s="550"/>
      <c r="C152" s="550"/>
      <c r="D152" s="763"/>
      <c r="E152" s="806" t="s">
        <v>202</v>
      </c>
      <c r="F152" s="473"/>
      <c r="G152" s="44"/>
      <c r="H152" s="44"/>
      <c r="I152" s="45">
        <v>1</v>
      </c>
      <c r="J152" s="7">
        <f t="shared" si="16"/>
        <v>1</v>
      </c>
    </row>
    <row r="153" spans="1:10" ht="32.25" thickBot="1">
      <c r="A153" s="775"/>
      <c r="B153" s="550"/>
      <c r="C153" s="550"/>
      <c r="D153" s="763"/>
      <c r="E153" s="806" t="s">
        <v>203</v>
      </c>
      <c r="F153" s="474"/>
      <c r="G153" s="71"/>
      <c r="H153" s="71"/>
      <c r="I153" s="72">
        <v>1</v>
      </c>
      <c r="J153" s="40">
        <f t="shared" si="16"/>
        <v>1</v>
      </c>
    </row>
    <row r="154" spans="1:10" ht="17.25" thickTop="1" thickBot="1">
      <c r="A154" s="775"/>
      <c r="B154" s="504"/>
      <c r="C154" s="504"/>
      <c r="D154" s="764"/>
      <c r="E154" s="757" t="s">
        <v>204</v>
      </c>
      <c r="F154" s="738"/>
      <c r="G154" s="50">
        <f>SUM(G144:G153)</f>
        <v>2</v>
      </c>
      <c r="H154" s="50">
        <f>SUM(H144:H153)</f>
        <v>6</v>
      </c>
      <c r="I154" s="50">
        <f>SUM(I144:I153)</f>
        <v>2</v>
      </c>
      <c r="J154" s="50">
        <f>SUM(J144:J153)</f>
        <v>10</v>
      </c>
    </row>
    <row r="155" spans="1:10" ht="32.25" thickTop="1">
      <c r="A155" s="775"/>
      <c r="B155" s="503" t="s">
        <v>171</v>
      </c>
      <c r="C155" s="503" t="s">
        <v>172</v>
      </c>
      <c r="D155" s="762" t="s">
        <v>173</v>
      </c>
      <c r="E155" s="801" t="s">
        <v>190</v>
      </c>
      <c r="F155" s="472" t="s">
        <v>191</v>
      </c>
      <c r="G155" s="73">
        <v>1</v>
      </c>
      <c r="H155" s="34"/>
      <c r="I155" s="34"/>
      <c r="J155" s="35">
        <f>SUM(G155:I155)</f>
        <v>1</v>
      </c>
    </row>
    <row r="156" spans="1:10" ht="31.5">
      <c r="A156" s="775"/>
      <c r="B156" s="550"/>
      <c r="C156" s="550"/>
      <c r="D156" s="763"/>
      <c r="E156" s="806" t="s">
        <v>157</v>
      </c>
      <c r="F156" s="473"/>
      <c r="G156" s="48">
        <v>1</v>
      </c>
      <c r="H156" s="44"/>
      <c r="I156" s="44"/>
      <c r="J156" s="7">
        <f>SUM(G156:I156)</f>
        <v>1</v>
      </c>
    </row>
    <row r="157" spans="1:10" ht="31.5">
      <c r="A157" s="775"/>
      <c r="B157" s="550"/>
      <c r="C157" s="550"/>
      <c r="D157" s="763"/>
      <c r="E157" s="806" t="s">
        <v>152</v>
      </c>
      <c r="F157" s="473"/>
      <c r="G157" s="48">
        <v>1</v>
      </c>
      <c r="H157" s="44"/>
      <c r="I157" s="44"/>
      <c r="J157" s="7">
        <f t="shared" ref="J157:J160" si="17">SUM(G157:I157)</f>
        <v>1</v>
      </c>
    </row>
    <row r="158" spans="1:10" ht="31.5">
      <c r="A158" s="775"/>
      <c r="B158" s="550"/>
      <c r="C158" s="550"/>
      <c r="D158" s="763"/>
      <c r="E158" s="806" t="s">
        <v>155</v>
      </c>
      <c r="F158" s="473"/>
      <c r="G158" s="48">
        <v>1</v>
      </c>
      <c r="H158" s="44"/>
      <c r="I158" s="44"/>
      <c r="J158" s="7">
        <f t="shared" si="17"/>
        <v>1</v>
      </c>
    </row>
    <row r="159" spans="1:10" ht="31.5">
      <c r="A159" s="775"/>
      <c r="B159" s="550"/>
      <c r="C159" s="550"/>
      <c r="D159" s="763"/>
      <c r="E159" s="806" t="s">
        <v>154</v>
      </c>
      <c r="F159" s="473"/>
      <c r="G159" s="48">
        <v>1</v>
      </c>
      <c r="H159" s="44"/>
      <c r="I159" s="44"/>
      <c r="J159" s="7">
        <f t="shared" si="17"/>
        <v>1</v>
      </c>
    </row>
    <row r="160" spans="1:10" ht="32.25" thickBot="1">
      <c r="A160" s="775"/>
      <c r="B160" s="550"/>
      <c r="C160" s="550"/>
      <c r="D160" s="763"/>
      <c r="E160" s="806" t="s">
        <v>192</v>
      </c>
      <c r="F160" s="474"/>
      <c r="G160" s="44"/>
      <c r="H160" s="48">
        <v>1</v>
      </c>
      <c r="I160" s="44"/>
      <c r="J160" s="7">
        <f t="shared" si="17"/>
        <v>1</v>
      </c>
    </row>
    <row r="161" spans="1:10" ht="17.25" thickTop="1" thickBot="1">
      <c r="A161" s="775"/>
      <c r="B161" s="550"/>
      <c r="C161" s="550"/>
      <c r="D161" s="763"/>
      <c r="E161" s="757" t="s">
        <v>205</v>
      </c>
      <c r="F161" s="757"/>
      <c r="G161" s="47">
        <f>SUM(G155:G160)</f>
        <v>5</v>
      </c>
      <c r="H161" s="47">
        <f>SUM(H155:H160)</f>
        <v>1</v>
      </c>
      <c r="I161" s="47">
        <f>SUM(I155:I160)</f>
        <v>0</v>
      </c>
      <c r="J161" s="47">
        <f>SUM(J155:J160)</f>
        <v>6</v>
      </c>
    </row>
    <row r="162" spans="1:10" ht="24.75" thickTop="1" thickBot="1">
      <c r="A162" s="775"/>
      <c r="B162" s="550"/>
      <c r="C162" s="550"/>
      <c r="D162" s="763"/>
      <c r="E162" s="765" t="s">
        <v>206</v>
      </c>
      <c r="F162" s="765"/>
      <c r="G162" s="70">
        <f>SUM(G161,G154)</f>
        <v>7</v>
      </c>
      <c r="H162" s="70">
        <f>SUM(H161,H154)</f>
        <v>7</v>
      </c>
      <c r="I162" s="70">
        <f>SUM(I161,I154)</f>
        <v>2</v>
      </c>
      <c r="J162" s="70">
        <f>SUM(J161,J154)</f>
        <v>16</v>
      </c>
    </row>
    <row r="163" spans="1:10" ht="32.25" thickTop="1">
      <c r="A163" s="775"/>
      <c r="B163" s="550"/>
      <c r="C163" s="550"/>
      <c r="D163" s="763"/>
      <c r="E163" s="806" t="s">
        <v>207</v>
      </c>
      <c r="F163" s="473" t="s">
        <v>183</v>
      </c>
      <c r="G163" s="45">
        <v>1</v>
      </c>
      <c r="H163" s="44"/>
      <c r="I163" s="44"/>
      <c r="J163" s="53">
        <f t="shared" ref="J163:J166" si="18">SUM(G163:I163)</f>
        <v>1</v>
      </c>
    </row>
    <row r="164" spans="1:10" ht="31.5">
      <c r="A164" s="775"/>
      <c r="B164" s="550"/>
      <c r="C164" s="550"/>
      <c r="D164" s="763"/>
      <c r="E164" s="806" t="s">
        <v>208</v>
      </c>
      <c r="F164" s="473"/>
      <c r="G164" s="45">
        <v>1</v>
      </c>
      <c r="H164" s="44"/>
      <c r="I164" s="44"/>
      <c r="J164" s="7">
        <f t="shared" si="18"/>
        <v>1</v>
      </c>
    </row>
    <row r="165" spans="1:10" ht="31.5">
      <c r="A165" s="775"/>
      <c r="B165" s="550"/>
      <c r="C165" s="550"/>
      <c r="D165" s="763"/>
      <c r="E165" s="806" t="s">
        <v>202</v>
      </c>
      <c r="F165" s="473"/>
      <c r="G165" s="44"/>
      <c r="H165" s="45">
        <v>1</v>
      </c>
      <c r="I165" s="44"/>
      <c r="J165" s="7">
        <f t="shared" si="18"/>
        <v>1</v>
      </c>
    </row>
    <row r="166" spans="1:10" ht="32.25" thickBot="1">
      <c r="A166" s="775"/>
      <c r="B166" s="550"/>
      <c r="C166" s="550"/>
      <c r="D166" s="763"/>
      <c r="E166" s="806" t="s">
        <v>209</v>
      </c>
      <c r="F166" s="473"/>
      <c r="G166" s="44"/>
      <c r="H166" s="44"/>
      <c r="I166" s="45">
        <v>1</v>
      </c>
      <c r="J166" s="7">
        <f t="shared" si="18"/>
        <v>1</v>
      </c>
    </row>
    <row r="167" spans="1:10" ht="17.25" thickTop="1" thickBot="1">
      <c r="A167" s="775"/>
      <c r="B167" s="550"/>
      <c r="C167" s="550"/>
      <c r="D167" s="763"/>
      <c r="E167" s="757" t="s">
        <v>210</v>
      </c>
      <c r="F167" s="757"/>
      <c r="G167" s="52">
        <f>SUM(G163:G166)</f>
        <v>2</v>
      </c>
      <c r="H167" s="52">
        <f>SUM(H163:H166)</f>
        <v>1</v>
      </c>
      <c r="I167" s="52">
        <f>SUM(I163:I166)</f>
        <v>1</v>
      </c>
      <c r="J167" s="52">
        <f>SUM(J163:J166)</f>
        <v>4</v>
      </c>
    </row>
    <row r="168" spans="1:10" ht="32.25" thickTop="1">
      <c r="A168" s="775"/>
      <c r="B168" s="550"/>
      <c r="C168" s="550"/>
      <c r="D168" s="763"/>
      <c r="E168" s="806" t="s">
        <v>211</v>
      </c>
      <c r="F168" s="473" t="s">
        <v>191</v>
      </c>
      <c r="G168" s="48">
        <v>1</v>
      </c>
      <c r="H168" s="44"/>
      <c r="I168" s="44"/>
      <c r="J168" s="53">
        <f>SUM(G168:I168)</f>
        <v>1</v>
      </c>
    </row>
    <row r="169" spans="1:10" ht="31.5">
      <c r="A169" s="775"/>
      <c r="B169" s="550"/>
      <c r="C169" s="550"/>
      <c r="D169" s="763"/>
      <c r="E169" s="806" t="s">
        <v>169</v>
      </c>
      <c r="F169" s="473"/>
      <c r="G169" s="48">
        <v>1</v>
      </c>
      <c r="H169" s="44"/>
      <c r="I169" s="44"/>
      <c r="J169" s="7">
        <f>SUM(G169:I169)</f>
        <v>1</v>
      </c>
    </row>
    <row r="170" spans="1:10" ht="47.25">
      <c r="A170" s="775"/>
      <c r="B170" s="550"/>
      <c r="C170" s="550"/>
      <c r="D170" s="763"/>
      <c r="E170" s="806" t="s">
        <v>165</v>
      </c>
      <c r="F170" s="473"/>
      <c r="G170" s="48">
        <v>1</v>
      </c>
      <c r="H170" s="44"/>
      <c r="I170" s="44"/>
      <c r="J170" s="7">
        <f t="shared" ref="J170:J172" si="19">SUM(G170:I170)</f>
        <v>1</v>
      </c>
    </row>
    <row r="171" spans="1:10" ht="31.5">
      <c r="A171" s="775"/>
      <c r="B171" s="550"/>
      <c r="C171" s="550"/>
      <c r="D171" s="763"/>
      <c r="E171" s="806" t="s">
        <v>167</v>
      </c>
      <c r="F171" s="473"/>
      <c r="G171" s="44"/>
      <c r="H171" s="48">
        <v>1</v>
      </c>
      <c r="I171" s="44"/>
      <c r="J171" s="7">
        <f t="shared" si="19"/>
        <v>1</v>
      </c>
    </row>
    <row r="172" spans="1:10" ht="32.25" thickBot="1">
      <c r="A172" s="775"/>
      <c r="B172" s="550"/>
      <c r="C172" s="550"/>
      <c r="D172" s="763"/>
      <c r="E172" s="806" t="s">
        <v>212</v>
      </c>
      <c r="F172" s="473"/>
      <c r="G172" s="44"/>
      <c r="H172" s="48">
        <v>1</v>
      </c>
      <c r="I172" s="44"/>
      <c r="J172" s="7">
        <f t="shared" si="19"/>
        <v>1</v>
      </c>
    </row>
    <row r="173" spans="1:10" ht="17.25" thickTop="1" thickBot="1">
      <c r="A173" s="775"/>
      <c r="B173" s="504"/>
      <c r="C173" s="504"/>
      <c r="D173" s="764"/>
      <c r="E173" s="757" t="s">
        <v>213</v>
      </c>
      <c r="F173" s="757"/>
      <c r="G173" s="50">
        <f>SUM(G168:G172)</f>
        <v>3</v>
      </c>
      <c r="H173" s="50">
        <f>SUM(H168:H172)</f>
        <v>2</v>
      </c>
      <c r="I173" s="50">
        <f>SUM(I168:I172)</f>
        <v>0</v>
      </c>
      <c r="J173" s="50">
        <f>SUM(J168:J172)</f>
        <v>5</v>
      </c>
    </row>
    <row r="174" spans="1:10" ht="24.75" thickTop="1" thickBot="1">
      <c r="A174" s="775"/>
      <c r="B174" s="758" t="s">
        <v>214</v>
      </c>
      <c r="C174" s="759"/>
      <c r="D174" s="759"/>
      <c r="E174" s="759"/>
      <c r="F174" s="760"/>
      <c r="G174" s="70">
        <f>SUM(G173,G167)</f>
        <v>5</v>
      </c>
      <c r="H174" s="70">
        <f>SUM(H173,H167)</f>
        <v>3</v>
      </c>
      <c r="I174" s="70">
        <f>SUM(I173,I167)</f>
        <v>1</v>
      </c>
      <c r="J174" s="70">
        <f>SUM(J173,J167)</f>
        <v>9</v>
      </c>
    </row>
    <row r="175" spans="1:10" ht="24.75" thickTop="1" thickBot="1">
      <c r="A175" s="761" t="s">
        <v>215</v>
      </c>
      <c r="B175" s="761"/>
      <c r="C175" s="761"/>
      <c r="D175" s="761"/>
      <c r="E175" s="761"/>
      <c r="F175" s="30"/>
      <c r="G175" s="30">
        <v>33</v>
      </c>
      <c r="H175" s="30">
        <v>34</v>
      </c>
      <c r="I175" s="30">
        <v>15</v>
      </c>
      <c r="J175" s="30">
        <v>82</v>
      </c>
    </row>
    <row r="176" spans="1:10" ht="21.75" thickTop="1">
      <c r="A176" s="454" t="s">
        <v>1</v>
      </c>
      <c r="B176" s="454" t="s">
        <v>2</v>
      </c>
      <c r="C176" s="454" t="s">
        <v>3</v>
      </c>
      <c r="D176" s="454" t="s">
        <v>4</v>
      </c>
      <c r="E176" s="798" t="s">
        <v>5</v>
      </c>
      <c r="F176" s="439" t="s">
        <v>6</v>
      </c>
      <c r="G176" s="481" t="s">
        <v>7</v>
      </c>
      <c r="H176" s="482"/>
      <c r="I176" s="482"/>
      <c r="J176" s="483"/>
    </row>
    <row r="177" spans="1:10" ht="21.75" thickBot="1">
      <c r="A177" s="455"/>
      <c r="B177" s="455"/>
      <c r="C177" s="455"/>
      <c r="D177" s="455"/>
      <c r="E177" s="799"/>
      <c r="F177" s="440"/>
      <c r="G177" s="2" t="s">
        <v>8</v>
      </c>
      <c r="H177" s="3" t="s">
        <v>9</v>
      </c>
      <c r="I177" s="4" t="s">
        <v>10</v>
      </c>
      <c r="J177" s="5" t="s">
        <v>11</v>
      </c>
    </row>
    <row r="178" spans="1:10" ht="16.5" thickTop="1">
      <c r="A178" s="442" t="s">
        <v>216</v>
      </c>
      <c r="B178" s="754" t="s">
        <v>217</v>
      </c>
      <c r="C178" s="487" t="s">
        <v>27</v>
      </c>
      <c r="D178" s="487" t="s">
        <v>218</v>
      </c>
      <c r="E178" s="801" t="s">
        <v>219</v>
      </c>
      <c r="F178" s="74" t="s">
        <v>220</v>
      </c>
      <c r="G178" s="35"/>
      <c r="H178" s="36">
        <v>1</v>
      </c>
      <c r="I178" s="34"/>
      <c r="J178" s="35">
        <f t="shared" ref="J178:J184" si="20">SUM(G178:I178)</f>
        <v>1</v>
      </c>
    </row>
    <row r="179" spans="1:10" ht="31.5">
      <c r="A179" s="443"/>
      <c r="B179" s="755"/>
      <c r="C179" s="488"/>
      <c r="D179" s="488"/>
      <c r="E179" s="78" t="s">
        <v>221</v>
      </c>
      <c r="F179" s="75" t="s">
        <v>222</v>
      </c>
      <c r="G179" s="7"/>
      <c r="H179" s="37">
        <v>1</v>
      </c>
      <c r="I179" s="9"/>
      <c r="J179" s="7">
        <f t="shared" si="20"/>
        <v>1</v>
      </c>
    </row>
    <row r="180" spans="1:10" ht="31.5">
      <c r="A180" s="443"/>
      <c r="B180" s="755"/>
      <c r="C180" s="488"/>
      <c r="D180" s="488"/>
      <c r="E180" s="78" t="s">
        <v>223</v>
      </c>
      <c r="F180" s="75" t="s">
        <v>222</v>
      </c>
      <c r="G180" s="7"/>
      <c r="H180" s="10">
        <v>1</v>
      </c>
      <c r="I180" s="9"/>
      <c r="J180" s="7">
        <f t="shared" si="20"/>
        <v>1</v>
      </c>
    </row>
    <row r="181" spans="1:10" ht="15.75">
      <c r="A181" s="443"/>
      <c r="B181" s="755"/>
      <c r="C181" s="488"/>
      <c r="D181" s="488"/>
      <c r="E181" s="78" t="s">
        <v>224</v>
      </c>
      <c r="F181" s="75" t="s">
        <v>222</v>
      </c>
      <c r="G181" s="7"/>
      <c r="H181" s="7"/>
      <c r="I181" s="38">
        <v>1</v>
      </c>
      <c r="J181" s="7">
        <f t="shared" si="20"/>
        <v>1</v>
      </c>
    </row>
    <row r="182" spans="1:10" ht="15.75">
      <c r="A182" s="443"/>
      <c r="B182" s="755"/>
      <c r="C182" s="488"/>
      <c r="D182" s="488"/>
      <c r="E182" s="79" t="s">
        <v>225</v>
      </c>
      <c r="F182" s="75" t="s">
        <v>226</v>
      </c>
      <c r="G182" s="7"/>
      <c r="H182" s="7"/>
      <c r="I182" s="23">
        <v>1</v>
      </c>
      <c r="J182" s="7">
        <f t="shared" si="20"/>
        <v>1</v>
      </c>
    </row>
    <row r="183" spans="1:10" ht="31.5">
      <c r="A183" s="443"/>
      <c r="B183" s="755"/>
      <c r="C183" s="488"/>
      <c r="D183" s="488"/>
      <c r="E183" s="78" t="s">
        <v>227</v>
      </c>
      <c r="F183" s="9" t="s">
        <v>226</v>
      </c>
      <c r="G183" s="7"/>
      <c r="H183" s="7"/>
      <c r="I183" s="23">
        <v>1</v>
      </c>
      <c r="J183" s="7">
        <f t="shared" si="20"/>
        <v>1</v>
      </c>
    </row>
    <row r="184" spans="1:10" ht="32.25" thickBot="1">
      <c r="A184" s="443"/>
      <c r="B184" s="756"/>
      <c r="C184" s="489"/>
      <c r="D184" s="489"/>
      <c r="E184" s="49" t="s">
        <v>228</v>
      </c>
      <c r="F184" s="71" t="s">
        <v>222</v>
      </c>
      <c r="G184" s="76"/>
      <c r="H184" s="76"/>
      <c r="I184" s="77">
        <v>1</v>
      </c>
      <c r="J184" s="53">
        <f t="shared" si="20"/>
        <v>1</v>
      </c>
    </row>
    <row r="185" spans="1:10" ht="30.75" thickTop="1">
      <c r="A185" s="443"/>
      <c r="B185" s="754" t="s">
        <v>65</v>
      </c>
      <c r="C185" s="487" t="s">
        <v>61</v>
      </c>
      <c r="D185" s="487" t="s">
        <v>229</v>
      </c>
      <c r="E185" s="160" t="s">
        <v>230</v>
      </c>
      <c r="F185" s="34" t="s">
        <v>231</v>
      </c>
      <c r="G185" s="35"/>
      <c r="H185" s="41">
        <v>1</v>
      </c>
      <c r="I185" s="34"/>
      <c r="J185" s="35">
        <v>1</v>
      </c>
    </row>
    <row r="186" spans="1:10" ht="31.5">
      <c r="A186" s="443"/>
      <c r="B186" s="755"/>
      <c r="C186" s="488"/>
      <c r="D186" s="488"/>
      <c r="E186" s="78" t="s">
        <v>232</v>
      </c>
      <c r="F186" s="722" t="s">
        <v>233</v>
      </c>
      <c r="G186" s="37">
        <v>1</v>
      </c>
      <c r="H186" s="7"/>
      <c r="I186" s="9"/>
      <c r="J186" s="7">
        <v>1</v>
      </c>
    </row>
    <row r="187" spans="1:10" ht="31.5">
      <c r="A187" s="443"/>
      <c r="B187" s="755"/>
      <c r="C187" s="488"/>
      <c r="D187" s="488"/>
      <c r="E187" s="78" t="s">
        <v>234</v>
      </c>
      <c r="F187" s="572"/>
      <c r="G187" s="7"/>
      <c r="H187" s="7"/>
      <c r="I187" s="38">
        <v>1</v>
      </c>
      <c r="J187" s="7">
        <v>1</v>
      </c>
    </row>
    <row r="188" spans="1:10" ht="31.5">
      <c r="A188" s="443"/>
      <c r="B188" s="755"/>
      <c r="C188" s="488"/>
      <c r="D188" s="488"/>
      <c r="E188" s="78" t="s">
        <v>235</v>
      </c>
      <c r="F188" s="722" t="s">
        <v>231</v>
      </c>
      <c r="G188" s="10">
        <v>1</v>
      </c>
      <c r="H188" s="7"/>
      <c r="I188" s="9"/>
      <c r="J188" s="7">
        <v>1</v>
      </c>
    </row>
    <row r="189" spans="1:10" ht="47.25">
      <c r="A189" s="443"/>
      <c r="B189" s="755"/>
      <c r="C189" s="488"/>
      <c r="D189" s="488"/>
      <c r="E189" s="78" t="s">
        <v>236</v>
      </c>
      <c r="F189" s="572"/>
      <c r="G189" s="7"/>
      <c r="H189" s="7"/>
      <c r="I189" s="23">
        <v>1</v>
      </c>
      <c r="J189" s="7">
        <v>1</v>
      </c>
    </row>
    <row r="190" spans="1:10" ht="31.5">
      <c r="A190" s="443"/>
      <c r="B190" s="755"/>
      <c r="C190" s="488"/>
      <c r="D190" s="488"/>
      <c r="E190" s="78" t="s">
        <v>237</v>
      </c>
      <c r="F190" s="9" t="s">
        <v>233</v>
      </c>
      <c r="G190" s="37">
        <v>1</v>
      </c>
      <c r="H190" s="7"/>
      <c r="I190" s="9"/>
      <c r="J190" s="7">
        <v>1</v>
      </c>
    </row>
    <row r="191" spans="1:10" ht="15.75">
      <c r="A191" s="443"/>
      <c r="B191" s="755"/>
      <c r="C191" s="488"/>
      <c r="D191" s="488"/>
      <c r="E191" s="748" t="s">
        <v>238</v>
      </c>
      <c r="F191" s="748"/>
      <c r="G191" s="7"/>
      <c r="H191" s="10">
        <v>1</v>
      </c>
      <c r="I191" s="9"/>
      <c r="J191" s="7">
        <v>1</v>
      </c>
    </row>
    <row r="192" spans="1:10" ht="15.75">
      <c r="A192" s="443"/>
      <c r="B192" s="755"/>
      <c r="C192" s="488"/>
      <c r="D192" s="488"/>
      <c r="E192" s="748" t="s">
        <v>239</v>
      </c>
      <c r="F192" s="748"/>
      <c r="G192" s="37">
        <v>1</v>
      </c>
      <c r="H192" s="7"/>
      <c r="I192" s="9"/>
      <c r="J192" s="7">
        <v>1</v>
      </c>
    </row>
    <row r="193" spans="1:10" ht="15.75">
      <c r="A193" s="443"/>
      <c r="B193" s="755"/>
      <c r="C193" s="488"/>
      <c r="D193" s="488"/>
      <c r="E193" s="748" t="s">
        <v>240</v>
      </c>
      <c r="F193" s="748"/>
      <c r="G193" s="37">
        <v>1</v>
      </c>
      <c r="H193" s="7"/>
      <c r="I193" s="9"/>
      <c r="J193" s="7">
        <v>1</v>
      </c>
    </row>
    <row r="194" spans="1:10" ht="15.75">
      <c r="A194" s="443"/>
      <c r="B194" s="755"/>
      <c r="C194" s="488"/>
      <c r="D194" s="488"/>
      <c r="E194" s="748" t="s">
        <v>241</v>
      </c>
      <c r="F194" s="748"/>
      <c r="G194" s="7"/>
      <c r="H194" s="10">
        <v>1</v>
      </c>
      <c r="I194" s="9"/>
      <c r="J194" s="7">
        <v>1</v>
      </c>
    </row>
    <row r="195" spans="1:10" ht="16.5" thickBot="1">
      <c r="A195" s="443"/>
      <c r="B195" s="756"/>
      <c r="C195" s="489"/>
      <c r="D195" s="489"/>
      <c r="E195" s="749" t="s">
        <v>242</v>
      </c>
      <c r="F195" s="749"/>
      <c r="G195" s="76"/>
      <c r="H195" s="80">
        <v>1</v>
      </c>
      <c r="I195" s="71"/>
      <c r="J195" s="76">
        <v>1</v>
      </c>
    </row>
    <row r="196" spans="1:10" ht="33" thickTop="1" thickBot="1">
      <c r="A196" s="443"/>
      <c r="B196" s="81" t="s">
        <v>243</v>
      </c>
      <c r="C196" s="82" t="s">
        <v>244</v>
      </c>
      <c r="D196" s="83" t="s">
        <v>245</v>
      </c>
      <c r="E196" s="84" t="s">
        <v>246</v>
      </c>
      <c r="F196" s="84" t="s">
        <v>247</v>
      </c>
      <c r="G196" s="85"/>
      <c r="H196" s="85"/>
      <c r="I196" s="77">
        <v>1</v>
      </c>
      <c r="J196" s="85">
        <f>SUM(G196:I196)</f>
        <v>1</v>
      </c>
    </row>
    <row r="197" spans="1:10" ht="17.25" thickTop="1" thickBot="1">
      <c r="A197" s="443"/>
      <c r="B197" s="750" t="s">
        <v>217</v>
      </c>
      <c r="C197" s="698" t="s">
        <v>61</v>
      </c>
      <c r="D197" s="698" t="s">
        <v>248</v>
      </c>
      <c r="E197" s="86" t="s">
        <v>249</v>
      </c>
      <c r="F197" s="87"/>
      <c r="G197" s="88">
        <v>1</v>
      </c>
      <c r="H197" s="87"/>
      <c r="I197" s="89"/>
      <c r="J197" s="90">
        <v>1</v>
      </c>
    </row>
    <row r="198" spans="1:10" ht="64.5" thickTop="1" thickBot="1">
      <c r="A198" s="443"/>
      <c r="B198" s="751"/>
      <c r="C198" s="694"/>
      <c r="D198" s="694"/>
      <c r="E198" s="86" t="s">
        <v>250</v>
      </c>
      <c r="F198" s="87"/>
      <c r="G198" s="88">
        <v>1</v>
      </c>
      <c r="H198" s="87"/>
      <c r="I198" s="89"/>
      <c r="J198" s="90">
        <v>1</v>
      </c>
    </row>
    <row r="199" spans="1:10" ht="17.25" thickTop="1" thickBot="1">
      <c r="A199" s="443"/>
      <c r="B199" s="751"/>
      <c r="C199" s="694"/>
      <c r="D199" s="694"/>
      <c r="E199" s="86" t="s">
        <v>219</v>
      </c>
      <c r="F199" s="87"/>
      <c r="G199" s="87"/>
      <c r="H199" s="88">
        <v>1</v>
      </c>
      <c r="I199" s="89"/>
      <c r="J199" s="90">
        <v>1</v>
      </c>
    </row>
    <row r="200" spans="1:10" ht="17.25" thickTop="1" thickBot="1">
      <c r="A200" s="443"/>
      <c r="B200" s="751"/>
      <c r="C200" s="694"/>
      <c r="D200" s="694"/>
      <c r="E200" s="86" t="s">
        <v>251</v>
      </c>
      <c r="F200" s="87"/>
      <c r="G200" s="87"/>
      <c r="H200" s="87"/>
      <c r="I200" s="77">
        <v>1</v>
      </c>
      <c r="J200" s="90">
        <v>1</v>
      </c>
    </row>
    <row r="201" spans="1:10" ht="17.25" thickTop="1" thickBot="1">
      <c r="A201" s="443"/>
      <c r="B201" s="751"/>
      <c r="C201" s="694"/>
      <c r="D201" s="694"/>
      <c r="E201" s="86" t="s">
        <v>252</v>
      </c>
      <c r="F201" s="87"/>
      <c r="G201" s="87"/>
      <c r="H201" s="87"/>
      <c r="I201" s="77">
        <v>1</v>
      </c>
      <c r="J201" s="90">
        <v>1</v>
      </c>
    </row>
    <row r="202" spans="1:10" ht="17.25" thickTop="1" thickBot="1">
      <c r="A202" s="443"/>
      <c r="B202" s="751"/>
      <c r="C202" s="694"/>
      <c r="D202" s="694"/>
      <c r="E202" s="86" t="s">
        <v>253</v>
      </c>
      <c r="F202" s="87"/>
      <c r="G202" s="88">
        <v>1</v>
      </c>
      <c r="H202" s="87"/>
      <c r="I202" s="89"/>
      <c r="J202" s="90">
        <v>1</v>
      </c>
    </row>
    <row r="203" spans="1:10" ht="33" thickTop="1" thickBot="1">
      <c r="A203" s="443"/>
      <c r="B203" s="751"/>
      <c r="C203" s="694"/>
      <c r="D203" s="694"/>
      <c r="E203" s="86" t="s">
        <v>254</v>
      </c>
      <c r="F203" s="87"/>
      <c r="G203" s="87"/>
      <c r="H203" s="88">
        <v>1</v>
      </c>
      <c r="I203" s="89"/>
      <c r="J203" s="90">
        <v>1</v>
      </c>
    </row>
    <row r="204" spans="1:10" ht="17.25" thickTop="1" thickBot="1">
      <c r="A204" s="443"/>
      <c r="B204" s="751"/>
      <c r="C204" s="694"/>
      <c r="D204" s="694"/>
      <c r="E204" s="86" t="s">
        <v>255</v>
      </c>
      <c r="F204" s="87"/>
      <c r="G204" s="87"/>
      <c r="H204" s="87"/>
      <c r="I204" s="77">
        <v>1</v>
      </c>
      <c r="J204" s="90">
        <v>1</v>
      </c>
    </row>
    <row r="205" spans="1:10" ht="17.25" thickTop="1" thickBot="1">
      <c r="A205" s="443"/>
      <c r="B205" s="751"/>
      <c r="C205" s="694"/>
      <c r="D205" s="694"/>
      <c r="E205" s="86" t="s">
        <v>256</v>
      </c>
      <c r="F205" s="87"/>
      <c r="G205" s="87"/>
      <c r="H205" s="87"/>
      <c r="I205" s="77">
        <v>1</v>
      </c>
      <c r="J205" s="90">
        <v>1</v>
      </c>
    </row>
    <row r="206" spans="1:10" ht="96" thickTop="1" thickBot="1">
      <c r="A206" s="443"/>
      <c r="B206" s="751"/>
      <c r="C206" s="694"/>
      <c r="D206" s="694"/>
      <c r="E206" s="86" t="s">
        <v>257</v>
      </c>
      <c r="F206" s="87"/>
      <c r="G206" s="88">
        <v>1</v>
      </c>
      <c r="H206" s="87"/>
      <c r="I206" s="89"/>
      <c r="J206" s="90">
        <v>1</v>
      </c>
    </row>
    <row r="207" spans="1:10" ht="48.75" thickTop="1" thickBot="1">
      <c r="A207" s="443"/>
      <c r="B207" s="751"/>
      <c r="C207" s="694"/>
      <c r="D207" s="694"/>
      <c r="E207" s="91" t="s">
        <v>236</v>
      </c>
      <c r="F207" s="92" t="s">
        <v>258</v>
      </c>
      <c r="G207" s="90"/>
      <c r="H207" s="90"/>
      <c r="I207" s="72">
        <v>1</v>
      </c>
      <c r="J207" s="90">
        <v>1</v>
      </c>
    </row>
    <row r="208" spans="1:10" ht="48.75" thickTop="1" thickBot="1">
      <c r="A208" s="443"/>
      <c r="B208" s="751"/>
      <c r="C208" s="694"/>
      <c r="D208" s="694"/>
      <c r="E208" s="91" t="s">
        <v>236</v>
      </c>
      <c r="F208" s="92" t="s">
        <v>259</v>
      </c>
      <c r="G208" s="90"/>
      <c r="H208" s="93">
        <v>1</v>
      </c>
      <c r="I208" s="89"/>
      <c r="J208" s="90">
        <v>1</v>
      </c>
    </row>
    <row r="209" spans="1:10" ht="33" thickTop="1" thickBot="1">
      <c r="A209" s="443"/>
      <c r="B209" s="751"/>
      <c r="C209" s="694"/>
      <c r="D209" s="694"/>
      <c r="E209" s="91" t="s">
        <v>260</v>
      </c>
      <c r="F209" s="92" t="s">
        <v>258</v>
      </c>
      <c r="G209" s="80">
        <v>1</v>
      </c>
      <c r="H209" s="90"/>
      <c r="I209" s="89"/>
      <c r="J209" s="90">
        <v>1</v>
      </c>
    </row>
    <row r="210" spans="1:10" ht="33" thickTop="1" thickBot="1">
      <c r="A210" s="443"/>
      <c r="B210" s="751"/>
      <c r="C210" s="694"/>
      <c r="D210" s="694"/>
      <c r="E210" s="91" t="s">
        <v>261</v>
      </c>
      <c r="F210" s="92" t="s">
        <v>258</v>
      </c>
      <c r="G210" s="90"/>
      <c r="H210" s="80">
        <v>1</v>
      </c>
      <c r="I210" s="89"/>
      <c r="J210" s="90">
        <v>1</v>
      </c>
    </row>
    <row r="211" spans="1:10" ht="33" thickTop="1" thickBot="1">
      <c r="A211" s="443"/>
      <c r="B211" s="751"/>
      <c r="C211" s="694"/>
      <c r="D211" s="694"/>
      <c r="E211" s="91" t="s">
        <v>262</v>
      </c>
      <c r="F211" s="92" t="s">
        <v>258</v>
      </c>
      <c r="G211" s="90"/>
      <c r="H211" s="90"/>
      <c r="I211" s="77">
        <v>1</v>
      </c>
      <c r="J211" s="90">
        <v>1</v>
      </c>
    </row>
    <row r="212" spans="1:10" ht="33" thickTop="1" thickBot="1">
      <c r="A212" s="443"/>
      <c r="B212" s="751"/>
      <c r="C212" s="694"/>
      <c r="D212" s="694"/>
      <c r="E212" s="91" t="s">
        <v>263</v>
      </c>
      <c r="F212" s="92" t="s">
        <v>258</v>
      </c>
      <c r="G212" s="90"/>
      <c r="H212" s="90"/>
      <c r="I212" s="77">
        <v>1</v>
      </c>
      <c r="J212" s="90">
        <v>1</v>
      </c>
    </row>
    <row r="213" spans="1:10" ht="61.5" thickTop="1" thickBot="1">
      <c r="A213" s="443"/>
      <c r="B213" s="751"/>
      <c r="C213" s="694"/>
      <c r="D213" s="694"/>
      <c r="E213" s="94" t="s">
        <v>264</v>
      </c>
      <c r="F213" s="92" t="s">
        <v>259</v>
      </c>
      <c r="G213" s="80">
        <v>1</v>
      </c>
      <c r="H213" s="90"/>
      <c r="I213" s="89"/>
      <c r="J213" s="90">
        <v>1</v>
      </c>
    </row>
    <row r="214" spans="1:10" ht="48.75" thickTop="1" thickBot="1">
      <c r="A214" s="443"/>
      <c r="B214" s="751"/>
      <c r="C214" s="694"/>
      <c r="D214" s="694"/>
      <c r="E214" s="95" t="s">
        <v>265</v>
      </c>
      <c r="F214" s="95" t="s">
        <v>258</v>
      </c>
      <c r="G214" s="87"/>
      <c r="H214" s="96">
        <v>1</v>
      </c>
      <c r="I214" s="97"/>
      <c r="J214" s="87">
        <v>1</v>
      </c>
    </row>
    <row r="215" spans="1:10" ht="15.75" thickTop="1">
      <c r="A215" s="443"/>
      <c r="B215" s="751"/>
      <c r="C215" s="694"/>
      <c r="D215" s="694"/>
      <c r="E215" s="752" t="s">
        <v>265</v>
      </c>
      <c r="F215" s="752" t="s">
        <v>259</v>
      </c>
      <c r="G215" s="503"/>
      <c r="H215" s="478">
        <v>1</v>
      </c>
      <c r="I215" s="421"/>
      <c r="J215" s="503">
        <v>1</v>
      </c>
    </row>
    <row r="216" spans="1:10" ht="15.75" thickBot="1">
      <c r="A216" s="443"/>
      <c r="B216" s="751"/>
      <c r="C216" s="694"/>
      <c r="D216" s="694"/>
      <c r="E216" s="753"/>
      <c r="F216" s="753"/>
      <c r="G216" s="550"/>
      <c r="H216" s="479"/>
      <c r="I216" s="422"/>
      <c r="J216" s="550"/>
    </row>
    <row r="217" spans="1:10" ht="24.75" thickTop="1" thickBot="1">
      <c r="A217" s="424"/>
      <c r="B217" s="424"/>
      <c r="C217" s="424"/>
      <c r="D217" s="424"/>
      <c r="E217" s="424"/>
      <c r="F217" s="33"/>
      <c r="G217" s="33">
        <v>11</v>
      </c>
      <c r="H217" s="33">
        <v>13</v>
      </c>
      <c r="I217" s="33">
        <v>14</v>
      </c>
      <c r="J217" s="33">
        <v>38</v>
      </c>
    </row>
    <row r="218" spans="1:10" ht="21.75" thickTop="1">
      <c r="A218" s="454" t="s">
        <v>1</v>
      </c>
      <c r="B218" s="454" t="s">
        <v>2</v>
      </c>
      <c r="C218" s="454" t="s">
        <v>3</v>
      </c>
      <c r="D218" s="454" t="s">
        <v>4</v>
      </c>
      <c r="E218" s="798" t="s">
        <v>5</v>
      </c>
      <c r="F218" s="439" t="s">
        <v>6</v>
      </c>
      <c r="G218" s="481" t="s">
        <v>7</v>
      </c>
      <c r="H218" s="482"/>
      <c r="I218" s="482"/>
      <c r="J218" s="483"/>
    </row>
    <row r="219" spans="1:10" ht="21.75" thickBot="1">
      <c r="A219" s="455"/>
      <c r="B219" s="455"/>
      <c r="C219" s="455"/>
      <c r="D219" s="455"/>
      <c r="E219" s="799"/>
      <c r="F219" s="440"/>
      <c r="G219" s="99" t="s">
        <v>8</v>
      </c>
      <c r="H219" s="100" t="s">
        <v>9</v>
      </c>
      <c r="I219" s="101" t="s">
        <v>10</v>
      </c>
      <c r="J219" s="5" t="s">
        <v>11</v>
      </c>
    </row>
    <row r="220" spans="1:10" ht="16.5" thickTop="1">
      <c r="A220" s="442" t="s">
        <v>266</v>
      </c>
      <c r="B220" s="466" t="s">
        <v>267</v>
      </c>
      <c r="C220" s="487" t="s">
        <v>18</v>
      </c>
      <c r="D220" s="487" t="s">
        <v>268</v>
      </c>
      <c r="E220" s="801" t="s">
        <v>269</v>
      </c>
      <c r="F220" s="34"/>
      <c r="G220" s="41">
        <v>1</v>
      </c>
      <c r="H220" s="35"/>
      <c r="I220" s="34"/>
      <c r="J220" s="35">
        <f>SUM(G220:I220)</f>
        <v>1</v>
      </c>
    </row>
    <row r="221" spans="1:10" ht="15.75">
      <c r="A221" s="746"/>
      <c r="B221" s="467"/>
      <c r="C221" s="488"/>
      <c r="D221" s="488"/>
      <c r="E221" s="78" t="s">
        <v>270</v>
      </c>
      <c r="F221" s="9"/>
      <c r="G221" s="10">
        <v>1</v>
      </c>
      <c r="H221" s="7"/>
      <c r="I221" s="9"/>
      <c r="J221" s="7">
        <f>SUM(G221:I221)</f>
        <v>1</v>
      </c>
    </row>
    <row r="222" spans="1:10" ht="15.75">
      <c r="A222" s="746"/>
      <c r="B222" s="467"/>
      <c r="C222" s="488"/>
      <c r="D222" s="488"/>
      <c r="E222" s="78" t="s">
        <v>271</v>
      </c>
      <c r="F222" s="75"/>
      <c r="G222" s="32"/>
      <c r="H222" s="102">
        <v>1</v>
      </c>
      <c r="I222" s="75"/>
      <c r="J222" s="7">
        <f t="shared" ref="J222:J227" si="21">SUM(G222:I222)</f>
        <v>1</v>
      </c>
    </row>
    <row r="223" spans="1:10" ht="15.75">
      <c r="A223" s="746"/>
      <c r="B223" s="467"/>
      <c r="C223" s="488"/>
      <c r="D223" s="488"/>
      <c r="E223" s="78" t="s">
        <v>272</v>
      </c>
      <c r="F223" s="75"/>
      <c r="G223" s="32"/>
      <c r="H223" s="102">
        <v>1</v>
      </c>
      <c r="I223" s="75"/>
      <c r="J223" s="7">
        <f t="shared" si="21"/>
        <v>1</v>
      </c>
    </row>
    <row r="224" spans="1:10" ht="31.5">
      <c r="A224" s="746"/>
      <c r="B224" s="467"/>
      <c r="C224" s="488"/>
      <c r="D224" s="488"/>
      <c r="E224" s="78" t="s">
        <v>273</v>
      </c>
      <c r="F224" s="75"/>
      <c r="G224" s="32"/>
      <c r="H224" s="103">
        <v>1</v>
      </c>
      <c r="I224" s="75"/>
      <c r="J224" s="7">
        <f t="shared" si="21"/>
        <v>1</v>
      </c>
    </row>
    <row r="225" spans="1:10" ht="15.75">
      <c r="A225" s="746"/>
      <c r="B225" s="467"/>
      <c r="C225" s="488"/>
      <c r="D225" s="488"/>
      <c r="E225" s="78" t="s">
        <v>274</v>
      </c>
      <c r="F225" s="75"/>
      <c r="G225" s="32"/>
      <c r="H225" s="32"/>
      <c r="I225" s="104">
        <v>1</v>
      </c>
      <c r="J225" s="7">
        <f t="shared" si="21"/>
        <v>1</v>
      </c>
    </row>
    <row r="226" spans="1:10" ht="15.75">
      <c r="A226" s="746"/>
      <c r="B226" s="467"/>
      <c r="C226" s="488"/>
      <c r="D226" s="488"/>
      <c r="E226" s="78" t="s">
        <v>275</v>
      </c>
      <c r="F226" s="75"/>
      <c r="G226" s="32"/>
      <c r="H226" s="32"/>
      <c r="I226" s="104">
        <v>1</v>
      </c>
      <c r="J226" s="7">
        <f t="shared" si="21"/>
        <v>1</v>
      </c>
    </row>
    <row r="227" spans="1:10">
      <c r="A227" s="746"/>
      <c r="B227" s="467"/>
      <c r="C227" s="488"/>
      <c r="D227" s="488"/>
      <c r="E227" s="749" t="s">
        <v>276</v>
      </c>
      <c r="F227" s="722" t="s">
        <v>277</v>
      </c>
      <c r="G227" s="571"/>
      <c r="H227" s="571"/>
      <c r="I227" s="458">
        <v>1</v>
      </c>
      <c r="J227" s="571">
        <f t="shared" si="21"/>
        <v>1</v>
      </c>
    </row>
    <row r="228" spans="1:10" ht="15.75" thickBot="1">
      <c r="A228" s="746"/>
      <c r="B228" s="468"/>
      <c r="C228" s="489"/>
      <c r="D228" s="489"/>
      <c r="E228" s="773"/>
      <c r="F228" s="474"/>
      <c r="G228" s="477"/>
      <c r="H228" s="477"/>
      <c r="I228" s="552"/>
      <c r="J228" s="477"/>
    </row>
    <row r="229" spans="1:10" ht="33" thickTop="1" thickBot="1">
      <c r="A229" s="747"/>
      <c r="B229" s="105" t="s">
        <v>243</v>
      </c>
      <c r="C229" s="105" t="s">
        <v>61</v>
      </c>
      <c r="D229" s="106" t="s">
        <v>278</v>
      </c>
      <c r="E229" s="84" t="s">
        <v>279</v>
      </c>
      <c r="F229" s="107" t="s">
        <v>47</v>
      </c>
      <c r="G229" s="108"/>
      <c r="H229" s="108"/>
      <c r="I229" s="109">
        <v>1</v>
      </c>
      <c r="J229" s="108">
        <f>SUM(G229:I229)</f>
        <v>1</v>
      </c>
    </row>
    <row r="230" spans="1:10" ht="24.75" thickTop="1" thickBot="1">
      <c r="A230" s="679" t="s">
        <v>58</v>
      </c>
      <c r="B230" s="711"/>
      <c r="C230" s="711"/>
      <c r="D230" s="711"/>
      <c r="E230" s="712"/>
      <c r="F230" s="30"/>
      <c r="G230" s="30">
        <f>SUM(G220:G229)</f>
        <v>2</v>
      </c>
      <c r="H230" s="30">
        <f>SUM(H220:H229)</f>
        <v>3</v>
      </c>
      <c r="I230" s="30">
        <f>SUM(I220:I229)</f>
        <v>4</v>
      </c>
      <c r="J230" s="30">
        <f>SUM(J220:J229)</f>
        <v>9</v>
      </c>
    </row>
    <row r="231" spans="1:10" ht="21.75" thickTop="1">
      <c r="A231" s="454" t="s">
        <v>1</v>
      </c>
      <c r="B231" s="454" t="s">
        <v>2</v>
      </c>
      <c r="C231" s="454" t="s">
        <v>3</v>
      </c>
      <c r="D231" s="454" t="s">
        <v>4</v>
      </c>
      <c r="E231" s="798" t="s">
        <v>5</v>
      </c>
      <c r="F231" s="439" t="s">
        <v>6</v>
      </c>
      <c r="G231" s="481" t="s">
        <v>7</v>
      </c>
      <c r="H231" s="482"/>
      <c r="I231" s="482"/>
      <c r="J231" s="483"/>
    </row>
    <row r="232" spans="1:10" ht="21.75" thickBot="1">
      <c r="A232" s="455"/>
      <c r="B232" s="455"/>
      <c r="C232" s="455"/>
      <c r="D232" s="455"/>
      <c r="E232" s="799"/>
      <c r="F232" s="440"/>
      <c r="G232" s="2" t="s">
        <v>8</v>
      </c>
      <c r="H232" s="3" t="s">
        <v>9</v>
      </c>
      <c r="I232" s="4" t="s">
        <v>10</v>
      </c>
      <c r="J232" s="5" t="s">
        <v>11</v>
      </c>
    </row>
    <row r="233" spans="1:10" ht="32.25" thickTop="1">
      <c r="A233" s="676" t="s">
        <v>280</v>
      </c>
      <c r="B233" s="739" t="s">
        <v>65</v>
      </c>
      <c r="C233" s="742" t="s">
        <v>61</v>
      </c>
      <c r="D233" s="487" t="s">
        <v>281</v>
      </c>
      <c r="E233" s="812" t="s">
        <v>282</v>
      </c>
      <c r="F233" s="110" t="s">
        <v>283</v>
      </c>
      <c r="G233" s="36">
        <v>1</v>
      </c>
      <c r="H233" s="35"/>
      <c r="I233" s="34"/>
      <c r="J233" s="18">
        <f>SUM(G233:I233)</f>
        <v>1</v>
      </c>
    </row>
    <row r="234" spans="1:10" ht="15.75">
      <c r="A234" s="677"/>
      <c r="B234" s="740"/>
      <c r="C234" s="743"/>
      <c r="D234" s="488"/>
      <c r="E234" s="813" t="s">
        <v>284</v>
      </c>
      <c r="F234" s="75" t="s">
        <v>285</v>
      </c>
      <c r="G234" s="37">
        <v>1</v>
      </c>
      <c r="H234" s="7"/>
      <c r="I234" s="9"/>
      <c r="J234" s="7">
        <f>SUM(G234:I234)</f>
        <v>1</v>
      </c>
    </row>
    <row r="235" spans="1:10" ht="15.75">
      <c r="A235" s="677"/>
      <c r="B235" s="740"/>
      <c r="C235" s="743"/>
      <c r="D235" s="488"/>
      <c r="E235" s="813" t="s">
        <v>286</v>
      </c>
      <c r="F235" s="75" t="s">
        <v>287</v>
      </c>
      <c r="G235" s="37">
        <v>1</v>
      </c>
      <c r="H235" s="7"/>
      <c r="I235" s="9"/>
      <c r="J235" s="7">
        <f t="shared" ref="J235:J253" si="22">SUM(G235:I235)</f>
        <v>1</v>
      </c>
    </row>
    <row r="236" spans="1:10" ht="15.75">
      <c r="A236" s="677"/>
      <c r="B236" s="740"/>
      <c r="C236" s="743"/>
      <c r="D236" s="488"/>
      <c r="E236" s="813" t="s">
        <v>288</v>
      </c>
      <c r="F236" s="75" t="s">
        <v>289</v>
      </c>
      <c r="G236" s="10">
        <v>1</v>
      </c>
      <c r="H236" s="7"/>
      <c r="I236" s="9"/>
      <c r="J236" s="7">
        <f t="shared" si="22"/>
        <v>1</v>
      </c>
    </row>
    <row r="237" spans="1:10" ht="47.25">
      <c r="A237" s="677"/>
      <c r="B237" s="740"/>
      <c r="C237" s="743"/>
      <c r="D237" s="488"/>
      <c r="E237" s="813" t="s">
        <v>290</v>
      </c>
      <c r="F237" s="75" t="s">
        <v>291</v>
      </c>
      <c r="G237" s="10">
        <v>1</v>
      </c>
      <c r="H237" s="7"/>
      <c r="I237" s="9"/>
      <c r="J237" s="7">
        <f t="shared" si="22"/>
        <v>1</v>
      </c>
    </row>
    <row r="238" spans="1:10" ht="31.5">
      <c r="A238" s="677"/>
      <c r="B238" s="740"/>
      <c r="C238" s="743"/>
      <c r="D238" s="488"/>
      <c r="E238" s="813" t="s">
        <v>292</v>
      </c>
      <c r="F238" s="75" t="s">
        <v>291</v>
      </c>
      <c r="G238" s="37">
        <v>1</v>
      </c>
      <c r="H238" s="7"/>
      <c r="I238" s="9"/>
      <c r="J238" s="7">
        <f t="shared" si="22"/>
        <v>1</v>
      </c>
    </row>
    <row r="239" spans="1:10" ht="15.75">
      <c r="A239" s="677"/>
      <c r="B239" s="740"/>
      <c r="C239" s="743"/>
      <c r="D239" s="488"/>
      <c r="E239" s="813" t="s">
        <v>293</v>
      </c>
      <c r="F239" s="75" t="s">
        <v>294</v>
      </c>
      <c r="G239" s="7"/>
      <c r="H239" s="37">
        <v>1</v>
      </c>
      <c r="I239" s="9"/>
      <c r="J239" s="7">
        <f t="shared" si="22"/>
        <v>1</v>
      </c>
    </row>
    <row r="240" spans="1:10" ht="15.75">
      <c r="A240" s="677"/>
      <c r="B240" s="740"/>
      <c r="C240" s="743"/>
      <c r="D240" s="488"/>
      <c r="E240" s="813" t="s">
        <v>295</v>
      </c>
      <c r="F240" s="75" t="s">
        <v>296</v>
      </c>
      <c r="G240" s="7"/>
      <c r="H240" s="37">
        <v>1</v>
      </c>
      <c r="I240" s="9"/>
      <c r="J240" s="7">
        <f t="shared" si="22"/>
        <v>1</v>
      </c>
    </row>
    <row r="241" spans="1:10" ht="31.5">
      <c r="A241" s="677"/>
      <c r="B241" s="740"/>
      <c r="C241" s="743"/>
      <c r="D241" s="488"/>
      <c r="E241" s="813" t="s">
        <v>297</v>
      </c>
      <c r="F241" s="75" t="s">
        <v>298</v>
      </c>
      <c r="G241" s="7"/>
      <c r="H241" s="10">
        <v>1</v>
      </c>
      <c r="I241" s="9"/>
      <c r="J241" s="7">
        <f t="shared" si="22"/>
        <v>1</v>
      </c>
    </row>
    <row r="242" spans="1:10" ht="15.75">
      <c r="A242" s="677"/>
      <c r="B242" s="740"/>
      <c r="C242" s="743"/>
      <c r="D242" s="488"/>
      <c r="E242" s="813" t="s">
        <v>299</v>
      </c>
      <c r="F242" s="75" t="s">
        <v>300</v>
      </c>
      <c r="G242" s="7"/>
      <c r="H242" s="10">
        <v>1</v>
      </c>
      <c r="I242" s="9"/>
      <c r="J242" s="7">
        <f t="shared" si="22"/>
        <v>1</v>
      </c>
    </row>
    <row r="243" spans="1:10" ht="31.5">
      <c r="A243" s="677"/>
      <c r="B243" s="740"/>
      <c r="C243" s="743"/>
      <c r="D243" s="488"/>
      <c r="E243" s="813" t="s">
        <v>301</v>
      </c>
      <c r="F243" s="75" t="s">
        <v>291</v>
      </c>
      <c r="G243" s="7"/>
      <c r="H243" s="10">
        <v>1</v>
      </c>
      <c r="I243" s="9"/>
      <c r="J243" s="7">
        <f t="shared" si="22"/>
        <v>1</v>
      </c>
    </row>
    <row r="244" spans="1:10" ht="31.5">
      <c r="A244" s="677"/>
      <c r="B244" s="740"/>
      <c r="C244" s="743"/>
      <c r="D244" s="488"/>
      <c r="E244" s="813" t="s">
        <v>302</v>
      </c>
      <c r="F244" s="75" t="s">
        <v>291</v>
      </c>
      <c r="G244" s="7"/>
      <c r="H244" s="37">
        <v>1</v>
      </c>
      <c r="I244" s="9"/>
      <c r="J244" s="7">
        <f t="shared" si="22"/>
        <v>1</v>
      </c>
    </row>
    <row r="245" spans="1:10">
      <c r="A245" s="677"/>
      <c r="B245" s="740"/>
      <c r="C245" s="743"/>
      <c r="D245" s="488"/>
      <c r="E245" s="814" t="s">
        <v>303</v>
      </c>
      <c r="F245" s="722" t="s">
        <v>291</v>
      </c>
      <c r="G245" s="571"/>
      <c r="H245" s="733">
        <v>1</v>
      </c>
      <c r="I245" s="722"/>
      <c r="J245" s="571">
        <f t="shared" si="22"/>
        <v>1</v>
      </c>
    </row>
    <row r="246" spans="1:10">
      <c r="A246" s="677"/>
      <c r="B246" s="740"/>
      <c r="C246" s="743"/>
      <c r="D246" s="488"/>
      <c r="E246" s="815"/>
      <c r="F246" s="572"/>
      <c r="G246" s="732"/>
      <c r="H246" s="734"/>
      <c r="I246" s="572"/>
      <c r="J246" s="732"/>
    </row>
    <row r="247" spans="1:10" ht="15.75">
      <c r="A247" s="677"/>
      <c r="B247" s="740"/>
      <c r="C247" s="743"/>
      <c r="D247" s="488"/>
      <c r="E247" s="813" t="s">
        <v>304</v>
      </c>
      <c r="F247" s="75" t="s">
        <v>305</v>
      </c>
      <c r="G247" s="7"/>
      <c r="H247" s="7"/>
      <c r="I247" s="38">
        <v>1</v>
      </c>
      <c r="J247" s="7">
        <f t="shared" si="22"/>
        <v>1</v>
      </c>
    </row>
    <row r="248" spans="1:10" ht="15.75">
      <c r="A248" s="677"/>
      <c r="B248" s="740"/>
      <c r="C248" s="743"/>
      <c r="D248" s="488"/>
      <c r="E248" s="813" t="s">
        <v>306</v>
      </c>
      <c r="F248" s="75" t="s">
        <v>307</v>
      </c>
      <c r="G248" s="7"/>
      <c r="H248" s="7"/>
      <c r="I248" s="38">
        <v>1</v>
      </c>
      <c r="J248" s="7">
        <f t="shared" si="22"/>
        <v>1</v>
      </c>
    </row>
    <row r="249" spans="1:10" ht="31.5">
      <c r="A249" s="677"/>
      <c r="B249" s="740"/>
      <c r="C249" s="743"/>
      <c r="D249" s="488"/>
      <c r="E249" s="813" t="s">
        <v>308</v>
      </c>
      <c r="F249" s="75" t="s">
        <v>309</v>
      </c>
      <c r="G249" s="7"/>
      <c r="H249" s="7"/>
      <c r="I249" s="23">
        <v>1</v>
      </c>
      <c r="J249" s="7">
        <f t="shared" si="22"/>
        <v>1</v>
      </c>
    </row>
    <row r="250" spans="1:10" ht="15.75">
      <c r="A250" s="677"/>
      <c r="B250" s="740"/>
      <c r="C250" s="743"/>
      <c r="D250" s="488"/>
      <c r="E250" s="813" t="s">
        <v>310</v>
      </c>
      <c r="F250" s="75" t="s">
        <v>311</v>
      </c>
      <c r="G250" s="7"/>
      <c r="H250" s="7"/>
      <c r="I250" s="23">
        <v>1</v>
      </c>
      <c r="J250" s="7">
        <f t="shared" si="22"/>
        <v>1</v>
      </c>
    </row>
    <row r="251" spans="1:10" ht="15.75">
      <c r="A251" s="677"/>
      <c r="B251" s="740"/>
      <c r="C251" s="743"/>
      <c r="D251" s="488"/>
      <c r="E251" s="816" t="s">
        <v>312</v>
      </c>
      <c r="F251" s="75" t="s">
        <v>313</v>
      </c>
      <c r="G251" s="32"/>
      <c r="H251" s="32"/>
      <c r="I251" s="104">
        <v>1</v>
      </c>
      <c r="J251" s="32">
        <f t="shared" si="22"/>
        <v>1</v>
      </c>
    </row>
    <row r="252" spans="1:10" ht="47.25">
      <c r="A252" s="677"/>
      <c r="B252" s="740"/>
      <c r="C252" s="743"/>
      <c r="D252" s="488"/>
      <c r="E252" s="813" t="s">
        <v>314</v>
      </c>
      <c r="F252" s="9" t="s">
        <v>291</v>
      </c>
      <c r="G252" s="7"/>
      <c r="H252" s="7"/>
      <c r="I252" s="23">
        <v>1</v>
      </c>
      <c r="J252" s="7">
        <f t="shared" si="22"/>
        <v>1</v>
      </c>
    </row>
    <row r="253" spans="1:10" ht="48" thickBot="1">
      <c r="A253" s="677"/>
      <c r="B253" s="741"/>
      <c r="C253" s="744"/>
      <c r="D253" s="489"/>
      <c r="E253" s="817" t="s">
        <v>315</v>
      </c>
      <c r="F253" s="39" t="s">
        <v>291</v>
      </c>
      <c r="G253" s="40"/>
      <c r="H253" s="40"/>
      <c r="I253" s="26">
        <v>1</v>
      </c>
      <c r="J253" s="40">
        <f t="shared" si="22"/>
        <v>1</v>
      </c>
    </row>
    <row r="254" spans="1:10" ht="17.25" thickTop="1" thickBot="1">
      <c r="A254" s="677"/>
      <c r="B254" s="698" t="s">
        <v>316</v>
      </c>
      <c r="C254" s="735" t="s">
        <v>317</v>
      </c>
      <c r="D254" s="487" t="s">
        <v>318</v>
      </c>
      <c r="E254" s="818" t="s">
        <v>319</v>
      </c>
      <c r="F254" s="71"/>
      <c r="G254" s="80">
        <v>2</v>
      </c>
      <c r="H254" s="76"/>
      <c r="I254" s="89"/>
      <c r="J254" s="76">
        <v>2</v>
      </c>
    </row>
    <row r="255" spans="1:10" ht="33" thickTop="1" thickBot="1">
      <c r="A255" s="677"/>
      <c r="B255" s="694"/>
      <c r="C255" s="736"/>
      <c r="D255" s="488"/>
      <c r="E255" s="818" t="s">
        <v>320</v>
      </c>
      <c r="F255" s="71"/>
      <c r="G255" s="93">
        <v>1</v>
      </c>
      <c r="H255" s="76"/>
      <c r="I255" s="72">
        <v>1</v>
      </c>
      <c r="J255" s="76">
        <v>2</v>
      </c>
    </row>
    <row r="256" spans="1:10" ht="17.25" thickTop="1" thickBot="1">
      <c r="A256" s="677"/>
      <c r="B256" s="694"/>
      <c r="C256" s="736"/>
      <c r="D256" s="488"/>
      <c r="E256" s="818" t="s">
        <v>321</v>
      </c>
      <c r="F256" s="71"/>
      <c r="G256" s="80">
        <v>1</v>
      </c>
      <c r="H256" s="76"/>
      <c r="I256" s="89"/>
      <c r="J256" s="76">
        <v>1</v>
      </c>
    </row>
    <row r="257" spans="1:10" ht="17.25" thickTop="1" thickBot="1">
      <c r="A257" s="677"/>
      <c r="B257" s="694"/>
      <c r="C257" s="736"/>
      <c r="D257" s="488"/>
      <c r="E257" s="818" t="s">
        <v>322</v>
      </c>
      <c r="F257" s="71"/>
      <c r="G257" s="80">
        <v>1</v>
      </c>
      <c r="H257" s="76"/>
      <c r="I257" s="89"/>
      <c r="J257" s="76">
        <v>1</v>
      </c>
    </row>
    <row r="258" spans="1:10" ht="17.25" thickTop="1" thickBot="1">
      <c r="A258" s="677"/>
      <c r="B258" s="694"/>
      <c r="C258" s="736"/>
      <c r="D258" s="488"/>
      <c r="E258" s="818" t="s">
        <v>323</v>
      </c>
      <c r="F258" s="71"/>
      <c r="G258" s="93">
        <v>1</v>
      </c>
      <c r="H258" s="76"/>
      <c r="I258" s="89"/>
      <c r="J258" s="76">
        <v>1</v>
      </c>
    </row>
    <row r="259" spans="1:10" ht="16.5" thickTop="1" thickBot="1">
      <c r="A259" s="677"/>
      <c r="B259" s="694"/>
      <c r="C259" s="736"/>
      <c r="D259" s="488"/>
      <c r="E259" s="819" t="s">
        <v>324</v>
      </c>
      <c r="F259" s="472"/>
      <c r="G259" s="465"/>
      <c r="H259" s="493">
        <v>1</v>
      </c>
      <c r="I259" s="494"/>
      <c r="J259" s="465">
        <v>1</v>
      </c>
    </row>
    <row r="260" spans="1:10" ht="16.5" thickTop="1" thickBot="1">
      <c r="A260" s="677"/>
      <c r="B260" s="694"/>
      <c r="C260" s="736"/>
      <c r="D260" s="488"/>
      <c r="E260" s="820"/>
      <c r="F260" s="473"/>
      <c r="G260" s="465"/>
      <c r="H260" s="493"/>
      <c r="I260" s="494"/>
      <c r="J260" s="465"/>
    </row>
    <row r="261" spans="1:10" ht="16.5" thickTop="1" thickBot="1">
      <c r="A261" s="677"/>
      <c r="B261" s="695"/>
      <c r="C261" s="737"/>
      <c r="D261" s="489"/>
      <c r="E261" s="821"/>
      <c r="F261" s="474"/>
      <c r="G261" s="465"/>
      <c r="H261" s="493"/>
      <c r="I261" s="494"/>
      <c r="J261" s="465"/>
    </row>
    <row r="262" spans="1:10" ht="33" thickTop="1" thickBot="1">
      <c r="A262" s="677"/>
      <c r="B262" s="105" t="s">
        <v>243</v>
      </c>
      <c r="C262" s="105" t="s">
        <v>325</v>
      </c>
      <c r="D262" s="106" t="s">
        <v>326</v>
      </c>
      <c r="E262" s="84" t="s">
        <v>322</v>
      </c>
      <c r="F262" s="107" t="s">
        <v>327</v>
      </c>
      <c r="G262" s="108"/>
      <c r="H262" s="88">
        <v>1</v>
      </c>
      <c r="I262" s="107"/>
      <c r="J262" s="108">
        <v>1</v>
      </c>
    </row>
    <row r="263" spans="1:10" ht="24.75" thickTop="1" thickBot="1">
      <c r="A263" s="517" t="s">
        <v>58</v>
      </c>
      <c r="B263" s="518"/>
      <c r="C263" s="518"/>
      <c r="D263" s="518"/>
      <c r="E263" s="519"/>
      <c r="F263" s="30"/>
      <c r="G263" s="30">
        <v>12</v>
      </c>
      <c r="H263" s="30">
        <v>9</v>
      </c>
      <c r="I263" s="30">
        <v>8</v>
      </c>
      <c r="J263" s="30">
        <v>29</v>
      </c>
    </row>
    <row r="264" spans="1:10" ht="21.75" thickTop="1">
      <c r="A264" s="454" t="s">
        <v>1</v>
      </c>
      <c r="B264" s="454" t="s">
        <v>2</v>
      </c>
      <c r="C264" s="454" t="s">
        <v>3</v>
      </c>
      <c r="D264" s="454" t="s">
        <v>4</v>
      </c>
      <c r="E264" s="798" t="s">
        <v>5</v>
      </c>
      <c r="F264" s="439" t="s">
        <v>6</v>
      </c>
      <c r="G264" s="481" t="s">
        <v>7</v>
      </c>
      <c r="H264" s="482"/>
      <c r="I264" s="482"/>
      <c r="J264" s="483"/>
    </row>
    <row r="265" spans="1:10" ht="21.75" thickBot="1">
      <c r="A265" s="455"/>
      <c r="B265" s="455"/>
      <c r="C265" s="455"/>
      <c r="D265" s="455"/>
      <c r="E265" s="799"/>
      <c r="F265" s="440"/>
      <c r="G265" s="2" t="s">
        <v>8</v>
      </c>
      <c r="H265" s="3" t="s">
        <v>9</v>
      </c>
      <c r="I265" s="4" t="s">
        <v>10</v>
      </c>
      <c r="J265" s="5" t="s">
        <v>11</v>
      </c>
    </row>
    <row r="266" spans="1:10" ht="63.75" thickTop="1">
      <c r="A266" s="442" t="s">
        <v>328</v>
      </c>
      <c r="B266" s="445" t="s">
        <v>65</v>
      </c>
      <c r="C266" s="445" t="s">
        <v>329</v>
      </c>
      <c r="D266" s="726" t="s">
        <v>330</v>
      </c>
      <c r="E266" s="111" t="s">
        <v>331</v>
      </c>
      <c r="F266" s="20" t="s">
        <v>332</v>
      </c>
      <c r="G266" s="18"/>
      <c r="H266" s="41">
        <v>1</v>
      </c>
      <c r="I266" s="20"/>
      <c r="J266" s="18">
        <f>SUM(G266:I266)</f>
        <v>1</v>
      </c>
    </row>
    <row r="267" spans="1:10" ht="78.75">
      <c r="A267" s="443"/>
      <c r="B267" s="446"/>
      <c r="C267" s="446"/>
      <c r="D267" s="727"/>
      <c r="E267" s="112" t="s">
        <v>333</v>
      </c>
      <c r="F267" s="24" t="s">
        <v>334</v>
      </c>
      <c r="G267" s="113"/>
      <c r="H267" s="10">
        <v>1</v>
      </c>
      <c r="I267" s="24"/>
      <c r="J267" s="113">
        <f>SUM(G267:I267)</f>
        <v>1</v>
      </c>
    </row>
    <row r="268" spans="1:10" ht="47.25">
      <c r="A268" s="443"/>
      <c r="B268" s="446"/>
      <c r="C268" s="446"/>
      <c r="D268" s="727"/>
      <c r="E268" s="112" t="s">
        <v>335</v>
      </c>
      <c r="F268" s="24" t="s">
        <v>336</v>
      </c>
      <c r="G268" s="113"/>
      <c r="H268" s="10">
        <v>1</v>
      </c>
      <c r="I268" s="24"/>
      <c r="J268" s="113">
        <f t="shared" ref="J268:J278" si="23">SUM(G268:I268)</f>
        <v>1</v>
      </c>
    </row>
    <row r="269" spans="1:10" ht="78.75">
      <c r="A269" s="443"/>
      <c r="B269" s="446"/>
      <c r="C269" s="446"/>
      <c r="D269" s="727"/>
      <c r="E269" s="112" t="s">
        <v>337</v>
      </c>
      <c r="F269" s="24" t="s">
        <v>338</v>
      </c>
      <c r="G269" s="113"/>
      <c r="H269" s="10">
        <v>1</v>
      </c>
      <c r="I269" s="24"/>
      <c r="J269" s="113">
        <f t="shared" si="23"/>
        <v>1</v>
      </c>
    </row>
    <row r="270" spans="1:10" ht="47.25">
      <c r="A270" s="443"/>
      <c r="B270" s="446"/>
      <c r="C270" s="446"/>
      <c r="D270" s="727"/>
      <c r="E270" s="112" t="s">
        <v>339</v>
      </c>
      <c r="F270" s="114" t="s">
        <v>336</v>
      </c>
      <c r="G270" s="115"/>
      <c r="H270" s="115"/>
      <c r="I270" s="45">
        <v>1</v>
      </c>
      <c r="J270" s="115">
        <f t="shared" si="23"/>
        <v>1</v>
      </c>
    </row>
    <row r="271" spans="1:10" ht="47.25">
      <c r="A271" s="443"/>
      <c r="B271" s="446"/>
      <c r="C271" s="446"/>
      <c r="D271" s="727"/>
      <c r="E271" s="112" t="s">
        <v>340</v>
      </c>
      <c r="F271" s="24" t="s">
        <v>334</v>
      </c>
      <c r="G271" s="113"/>
      <c r="H271" s="113"/>
      <c r="I271" s="38">
        <v>1</v>
      </c>
      <c r="J271" s="113">
        <f t="shared" si="23"/>
        <v>1</v>
      </c>
    </row>
    <row r="272" spans="1:10" ht="63">
      <c r="A272" s="443"/>
      <c r="B272" s="446"/>
      <c r="C272" s="446"/>
      <c r="D272" s="727"/>
      <c r="E272" s="112" t="s">
        <v>341</v>
      </c>
      <c r="F272" s="24" t="s">
        <v>334</v>
      </c>
      <c r="G272" s="113"/>
      <c r="H272" s="113"/>
      <c r="I272" s="38">
        <v>1</v>
      </c>
      <c r="J272" s="113">
        <f t="shared" si="23"/>
        <v>1</v>
      </c>
    </row>
    <row r="273" spans="1:10" ht="78.75">
      <c r="A273" s="443"/>
      <c r="B273" s="446"/>
      <c r="C273" s="446"/>
      <c r="D273" s="727"/>
      <c r="E273" s="112" t="s">
        <v>342</v>
      </c>
      <c r="F273" s="24" t="s">
        <v>334</v>
      </c>
      <c r="G273" s="113"/>
      <c r="H273" s="37">
        <v>1</v>
      </c>
      <c r="I273" s="24"/>
      <c r="J273" s="113">
        <f t="shared" si="23"/>
        <v>1</v>
      </c>
    </row>
    <row r="274" spans="1:10" ht="47.25">
      <c r="A274" s="443"/>
      <c r="B274" s="446"/>
      <c r="C274" s="446"/>
      <c r="D274" s="727"/>
      <c r="E274" s="112" t="s">
        <v>343</v>
      </c>
      <c r="F274" s="24" t="s">
        <v>344</v>
      </c>
      <c r="G274" s="113"/>
      <c r="H274" s="113"/>
      <c r="I274" s="38">
        <v>1</v>
      </c>
      <c r="J274" s="113">
        <f t="shared" si="23"/>
        <v>1</v>
      </c>
    </row>
    <row r="275" spans="1:10" ht="78.75">
      <c r="A275" s="443"/>
      <c r="B275" s="446"/>
      <c r="C275" s="446"/>
      <c r="D275" s="727"/>
      <c r="E275" s="112" t="s">
        <v>345</v>
      </c>
      <c r="F275" s="24" t="s">
        <v>338</v>
      </c>
      <c r="G275" s="113"/>
      <c r="H275" s="113"/>
      <c r="I275" s="38">
        <v>1</v>
      </c>
      <c r="J275" s="113">
        <f t="shared" si="23"/>
        <v>1</v>
      </c>
    </row>
    <row r="276" spans="1:10" ht="31.5">
      <c r="A276" s="443"/>
      <c r="B276" s="446"/>
      <c r="C276" s="446"/>
      <c r="D276" s="727"/>
      <c r="E276" s="112" t="s">
        <v>346</v>
      </c>
      <c r="F276" s="24" t="s">
        <v>344</v>
      </c>
      <c r="G276" s="113"/>
      <c r="H276" s="113"/>
      <c r="I276" s="23">
        <v>1</v>
      </c>
      <c r="J276" s="113">
        <f t="shared" si="23"/>
        <v>1</v>
      </c>
    </row>
    <row r="277" spans="1:10" ht="31.5">
      <c r="A277" s="443"/>
      <c r="B277" s="446"/>
      <c r="C277" s="446"/>
      <c r="D277" s="727"/>
      <c r="E277" s="112" t="s">
        <v>347</v>
      </c>
      <c r="F277" s="24" t="s">
        <v>344</v>
      </c>
      <c r="G277" s="24"/>
      <c r="H277" s="24"/>
      <c r="I277" s="38">
        <v>1</v>
      </c>
      <c r="J277" s="113">
        <f t="shared" si="23"/>
        <v>1</v>
      </c>
    </row>
    <row r="278" spans="1:10" ht="32.25" thickBot="1">
      <c r="A278" s="443"/>
      <c r="B278" s="447"/>
      <c r="C278" s="447"/>
      <c r="D278" s="728"/>
      <c r="E278" s="112" t="s">
        <v>348</v>
      </c>
      <c r="F278" s="25" t="s">
        <v>336</v>
      </c>
      <c r="G278" s="25"/>
      <c r="H278" s="25"/>
      <c r="I278" s="43">
        <v>1</v>
      </c>
      <c r="J278" s="116">
        <f t="shared" si="23"/>
        <v>1</v>
      </c>
    </row>
    <row r="279" spans="1:10" ht="48.75" thickTop="1" thickBot="1">
      <c r="A279" s="443"/>
      <c r="B279" s="445" t="s">
        <v>71</v>
      </c>
      <c r="C279" s="726" t="s">
        <v>27</v>
      </c>
      <c r="D279" s="729" t="s">
        <v>349</v>
      </c>
      <c r="E279" s="86" t="s">
        <v>350</v>
      </c>
      <c r="F279" s="97" t="s">
        <v>351</v>
      </c>
      <c r="G279" s="109">
        <v>1</v>
      </c>
      <c r="H279" s="97"/>
      <c r="I279" s="97"/>
      <c r="J279" s="87">
        <f>SUM(G279:I279)</f>
        <v>1</v>
      </c>
    </row>
    <row r="280" spans="1:10" ht="17.25" thickTop="1" thickBot="1">
      <c r="A280" s="443"/>
      <c r="B280" s="446"/>
      <c r="C280" s="727"/>
      <c r="D280" s="730"/>
      <c r="E280" s="86" t="s">
        <v>352</v>
      </c>
      <c r="F280" s="89" t="s">
        <v>353</v>
      </c>
      <c r="G280" s="77">
        <v>1</v>
      </c>
      <c r="H280" s="89"/>
      <c r="I280" s="89"/>
      <c r="J280" s="90">
        <v>1</v>
      </c>
    </row>
    <row r="281" spans="1:10" ht="17.25" thickTop="1" thickBot="1">
      <c r="A281" s="443"/>
      <c r="B281" s="446"/>
      <c r="C281" s="727"/>
      <c r="D281" s="730"/>
      <c r="E281" s="86" t="s">
        <v>21</v>
      </c>
      <c r="F281" s="89" t="s">
        <v>259</v>
      </c>
      <c r="G281" s="89"/>
      <c r="H281" s="72">
        <v>1</v>
      </c>
      <c r="I281" s="89"/>
      <c r="J281" s="90">
        <v>1</v>
      </c>
    </row>
    <row r="282" spans="1:10" ht="17.25" thickTop="1" thickBot="1">
      <c r="A282" s="443"/>
      <c r="B282" s="446"/>
      <c r="C282" s="727"/>
      <c r="D282" s="730"/>
      <c r="E282" s="86" t="s">
        <v>47</v>
      </c>
      <c r="F282" s="89" t="s">
        <v>259</v>
      </c>
      <c r="G282" s="89"/>
      <c r="H282" s="77">
        <v>1</v>
      </c>
      <c r="I282" s="89"/>
      <c r="J282" s="90">
        <v>1</v>
      </c>
    </row>
    <row r="283" spans="1:10" ht="17.25" thickTop="1" thickBot="1">
      <c r="A283" s="443"/>
      <c r="B283" s="446"/>
      <c r="C283" s="727"/>
      <c r="D283" s="730"/>
      <c r="E283" s="86" t="s">
        <v>24</v>
      </c>
      <c r="F283" s="89" t="s">
        <v>259</v>
      </c>
      <c r="G283" s="89"/>
      <c r="H283" s="72">
        <v>1</v>
      </c>
      <c r="I283" s="89"/>
      <c r="J283" s="90">
        <v>1</v>
      </c>
    </row>
    <row r="284" spans="1:10" ht="17.25" thickTop="1" thickBot="1">
      <c r="A284" s="443"/>
      <c r="B284" s="446"/>
      <c r="C284" s="727"/>
      <c r="D284" s="730"/>
      <c r="E284" s="86" t="s">
        <v>354</v>
      </c>
      <c r="F284" s="89" t="s">
        <v>259</v>
      </c>
      <c r="G284" s="89"/>
      <c r="H284" s="72">
        <v>1</v>
      </c>
      <c r="I284" s="89"/>
      <c r="J284" s="90">
        <v>1</v>
      </c>
    </row>
    <row r="285" spans="1:10" ht="17.25" thickTop="1" thickBot="1">
      <c r="A285" s="443"/>
      <c r="B285" s="446"/>
      <c r="C285" s="727"/>
      <c r="D285" s="730"/>
      <c r="E285" s="86" t="s">
        <v>351</v>
      </c>
      <c r="F285" s="89" t="s">
        <v>259</v>
      </c>
      <c r="G285" s="89"/>
      <c r="H285" s="77">
        <v>1</v>
      </c>
      <c r="I285" s="89"/>
      <c r="J285" s="90">
        <v>1</v>
      </c>
    </row>
    <row r="286" spans="1:10" ht="17.25" thickTop="1" thickBot="1">
      <c r="A286" s="444"/>
      <c r="B286" s="447"/>
      <c r="C286" s="728"/>
      <c r="D286" s="731"/>
      <c r="E286" s="86" t="s">
        <v>355</v>
      </c>
      <c r="F286" s="89" t="s">
        <v>258</v>
      </c>
      <c r="G286" s="89"/>
      <c r="H286" s="89"/>
      <c r="I286" s="77">
        <v>1</v>
      </c>
      <c r="J286" s="90">
        <v>1</v>
      </c>
    </row>
    <row r="287" spans="1:10" ht="24.75" thickTop="1" thickBot="1">
      <c r="A287" s="723" t="s">
        <v>215</v>
      </c>
      <c r="B287" s="724"/>
      <c r="C287" s="724"/>
      <c r="D287" s="724"/>
      <c r="E287" s="724"/>
      <c r="F287" s="725"/>
      <c r="G287" s="30">
        <v>2</v>
      </c>
      <c r="H287" s="30">
        <v>10</v>
      </c>
      <c r="I287" s="30">
        <v>9</v>
      </c>
      <c r="J287" s="30">
        <v>21</v>
      </c>
    </row>
    <row r="288" spans="1:10" ht="21.75" thickTop="1">
      <c r="A288" s="454" t="s">
        <v>1</v>
      </c>
      <c r="B288" s="454" t="s">
        <v>2</v>
      </c>
      <c r="C288" s="454" t="s">
        <v>3</v>
      </c>
      <c r="D288" s="454" t="s">
        <v>4</v>
      </c>
      <c r="E288" s="798" t="s">
        <v>5</v>
      </c>
      <c r="F288" s="439" t="s">
        <v>6</v>
      </c>
      <c r="G288" s="481" t="s">
        <v>7</v>
      </c>
      <c r="H288" s="482"/>
      <c r="I288" s="482"/>
      <c r="J288" s="483"/>
    </row>
    <row r="289" spans="1:10" ht="21.75" thickBot="1">
      <c r="A289" s="455"/>
      <c r="B289" s="455"/>
      <c r="C289" s="455"/>
      <c r="D289" s="455"/>
      <c r="E289" s="799"/>
      <c r="F289" s="440"/>
      <c r="G289" s="2" t="s">
        <v>8</v>
      </c>
      <c r="H289" s="3" t="s">
        <v>9</v>
      </c>
      <c r="I289" s="4" t="s">
        <v>10</v>
      </c>
      <c r="J289" s="5" t="s">
        <v>11</v>
      </c>
    </row>
    <row r="290" spans="1:10" ht="17.25" thickTop="1" thickBot="1">
      <c r="A290" s="676" t="s">
        <v>356</v>
      </c>
      <c r="B290" s="466" t="s">
        <v>357</v>
      </c>
      <c r="C290" s="698" t="s">
        <v>172</v>
      </c>
      <c r="D290" s="487" t="s">
        <v>358</v>
      </c>
      <c r="E290" s="812" t="s">
        <v>359</v>
      </c>
      <c r="F290" s="117" t="s">
        <v>258</v>
      </c>
      <c r="G290" s="36">
        <v>1</v>
      </c>
      <c r="H290" s="35"/>
      <c r="I290" s="34"/>
      <c r="J290" s="35">
        <f>SUM(G290:I290)</f>
        <v>1</v>
      </c>
    </row>
    <row r="291" spans="1:10" ht="33" thickTop="1" thickBot="1">
      <c r="A291" s="677"/>
      <c r="B291" s="467"/>
      <c r="C291" s="694"/>
      <c r="D291" s="488"/>
      <c r="E291" s="813" t="s">
        <v>360</v>
      </c>
      <c r="F291" s="117" t="s">
        <v>258</v>
      </c>
      <c r="G291" s="10">
        <v>1</v>
      </c>
      <c r="H291" s="7"/>
      <c r="I291" s="9"/>
      <c r="J291" s="7">
        <f>SUM(G291:I291)</f>
        <v>1</v>
      </c>
    </row>
    <row r="292" spans="1:10" ht="48.75" thickTop="1" thickBot="1">
      <c r="A292" s="677"/>
      <c r="B292" s="467"/>
      <c r="C292" s="694"/>
      <c r="D292" s="488"/>
      <c r="E292" s="813" t="s">
        <v>361</v>
      </c>
      <c r="F292" s="117" t="s">
        <v>362</v>
      </c>
      <c r="G292" s="37">
        <v>1</v>
      </c>
      <c r="H292" s="7"/>
      <c r="I292" s="9"/>
      <c r="J292" s="7">
        <f t="shared" ref="J292:J302" si="24">SUM(G292:I292)</f>
        <v>1</v>
      </c>
    </row>
    <row r="293" spans="1:10" ht="46.5" thickTop="1" thickBot="1">
      <c r="A293" s="677"/>
      <c r="B293" s="467"/>
      <c r="C293" s="694"/>
      <c r="D293" s="488"/>
      <c r="E293" s="822" t="s">
        <v>363</v>
      </c>
      <c r="F293" s="117" t="s">
        <v>362</v>
      </c>
      <c r="G293" s="10">
        <v>1</v>
      </c>
      <c r="H293" s="7"/>
      <c r="I293" s="9"/>
      <c r="J293" s="7">
        <f t="shared" si="24"/>
        <v>1</v>
      </c>
    </row>
    <row r="294" spans="1:10" ht="17.25" thickTop="1" thickBot="1">
      <c r="A294" s="677"/>
      <c r="B294" s="467"/>
      <c r="C294" s="694"/>
      <c r="D294" s="488"/>
      <c r="E294" s="823" t="s">
        <v>364</v>
      </c>
      <c r="F294" s="117" t="s">
        <v>258</v>
      </c>
      <c r="G294" s="7"/>
      <c r="H294" s="7"/>
      <c r="I294" s="38">
        <v>1</v>
      </c>
      <c r="J294" s="7">
        <f t="shared" si="24"/>
        <v>1</v>
      </c>
    </row>
    <row r="295" spans="1:10" ht="31.5" thickTop="1" thickBot="1">
      <c r="A295" s="677"/>
      <c r="B295" s="468"/>
      <c r="C295" s="695"/>
      <c r="D295" s="489"/>
      <c r="E295" s="824" t="s">
        <v>365</v>
      </c>
      <c r="F295" s="117" t="s">
        <v>362</v>
      </c>
      <c r="G295" s="40"/>
      <c r="H295" s="118">
        <v>1</v>
      </c>
      <c r="I295" s="25"/>
      <c r="J295" s="40">
        <f t="shared" si="24"/>
        <v>1</v>
      </c>
    </row>
    <row r="296" spans="1:10" ht="48.75" thickTop="1">
      <c r="A296" s="677"/>
      <c r="B296" s="466" t="s">
        <v>366</v>
      </c>
      <c r="C296" s="698" t="s">
        <v>27</v>
      </c>
      <c r="D296" s="487" t="s">
        <v>367</v>
      </c>
      <c r="E296" s="825" t="s">
        <v>368</v>
      </c>
      <c r="F296" s="56" t="s">
        <v>369</v>
      </c>
      <c r="G296" s="35"/>
      <c r="H296" s="18"/>
      <c r="I296" s="73">
        <v>1</v>
      </c>
      <c r="J296" s="7">
        <f t="shared" si="24"/>
        <v>1</v>
      </c>
    </row>
    <row r="297" spans="1:10" ht="36">
      <c r="A297" s="677"/>
      <c r="B297" s="467"/>
      <c r="C297" s="694"/>
      <c r="D297" s="488"/>
      <c r="E297" s="826" t="s">
        <v>370</v>
      </c>
      <c r="F297" s="119" t="s">
        <v>371</v>
      </c>
      <c r="G297" s="7"/>
      <c r="H297" s="7"/>
      <c r="I297" s="23">
        <v>1</v>
      </c>
      <c r="J297" s="7">
        <f t="shared" si="24"/>
        <v>1</v>
      </c>
    </row>
    <row r="298" spans="1:10" ht="30">
      <c r="A298" s="677"/>
      <c r="B298" s="467"/>
      <c r="C298" s="694"/>
      <c r="D298" s="488"/>
      <c r="E298" s="827" t="s">
        <v>372</v>
      </c>
      <c r="F298" s="119" t="s">
        <v>373</v>
      </c>
      <c r="G298" s="7"/>
      <c r="H298" s="7"/>
      <c r="I298" s="23">
        <v>1</v>
      </c>
      <c r="J298" s="7">
        <f t="shared" si="24"/>
        <v>1</v>
      </c>
    </row>
    <row r="299" spans="1:10" ht="51.75" thickBot="1">
      <c r="A299" s="677"/>
      <c r="B299" s="468"/>
      <c r="C299" s="695"/>
      <c r="D299" s="489"/>
      <c r="E299" s="828" t="s">
        <v>374</v>
      </c>
      <c r="F299" s="120" t="s">
        <v>375</v>
      </c>
      <c r="G299" s="40"/>
      <c r="H299" s="40"/>
      <c r="I299" s="26">
        <v>1</v>
      </c>
      <c r="J299" s="40">
        <f t="shared" si="24"/>
        <v>1</v>
      </c>
    </row>
    <row r="300" spans="1:10" ht="61.5" thickTop="1" thickBot="1">
      <c r="A300" s="677"/>
      <c r="B300" s="466" t="s">
        <v>376</v>
      </c>
      <c r="C300" s="698" t="s">
        <v>18</v>
      </c>
      <c r="D300" s="487" t="s">
        <v>377</v>
      </c>
      <c r="E300" s="121" t="s">
        <v>378</v>
      </c>
      <c r="F300" s="74" t="s">
        <v>379</v>
      </c>
      <c r="G300" s="18"/>
      <c r="H300" s="41">
        <v>1</v>
      </c>
      <c r="I300" s="34"/>
      <c r="J300" s="53">
        <f t="shared" si="24"/>
        <v>1</v>
      </c>
    </row>
    <row r="301" spans="1:10" ht="64.5" thickTop="1" thickBot="1">
      <c r="A301" s="677"/>
      <c r="B301" s="468"/>
      <c r="C301" s="695"/>
      <c r="D301" s="489"/>
      <c r="E301" s="122" t="s">
        <v>380</v>
      </c>
      <c r="F301" s="117" t="s">
        <v>381</v>
      </c>
      <c r="G301" s="116"/>
      <c r="H301" s="40"/>
      <c r="I301" s="43">
        <v>1</v>
      </c>
      <c r="J301" s="40">
        <f t="shared" si="24"/>
        <v>1</v>
      </c>
    </row>
    <row r="302" spans="1:10" ht="15.75" thickTop="1">
      <c r="A302" s="677"/>
      <c r="B302" s="466" t="s">
        <v>382</v>
      </c>
      <c r="C302" s="698" t="s">
        <v>172</v>
      </c>
      <c r="D302" s="487" t="s">
        <v>383</v>
      </c>
      <c r="E302" s="829" t="s">
        <v>384</v>
      </c>
      <c r="F302" s="472" t="s">
        <v>385</v>
      </c>
      <c r="G302" s="475"/>
      <c r="H302" s="475"/>
      <c r="I302" s="551">
        <v>1</v>
      </c>
      <c r="J302" s="475">
        <f t="shared" si="24"/>
        <v>1</v>
      </c>
    </row>
    <row r="303" spans="1:10" ht="15.75" thickBot="1">
      <c r="A303" s="677"/>
      <c r="B303" s="468"/>
      <c r="C303" s="695"/>
      <c r="D303" s="489"/>
      <c r="E303" s="830"/>
      <c r="F303" s="572"/>
      <c r="G303" s="477"/>
      <c r="H303" s="477"/>
      <c r="I303" s="552"/>
      <c r="J303" s="477"/>
    </row>
    <row r="304" spans="1:10" ht="16.5" thickTop="1" thickBot="1">
      <c r="A304" s="677"/>
      <c r="B304" s="466" t="s">
        <v>386</v>
      </c>
      <c r="C304" s="698" t="s">
        <v>387</v>
      </c>
      <c r="D304" s="487" t="s">
        <v>388</v>
      </c>
      <c r="E304" s="831" t="s">
        <v>389</v>
      </c>
      <c r="F304" s="722" t="s">
        <v>390</v>
      </c>
      <c r="G304" s="465"/>
      <c r="H304" s="493">
        <v>1</v>
      </c>
      <c r="I304" s="494"/>
      <c r="J304" s="465">
        <f>SUM(G304:I304)</f>
        <v>1</v>
      </c>
    </row>
    <row r="305" spans="1:10" ht="16.5" thickTop="1" thickBot="1">
      <c r="A305" s="677"/>
      <c r="B305" s="467"/>
      <c r="C305" s="694"/>
      <c r="D305" s="488"/>
      <c r="E305" s="832"/>
      <c r="F305" s="473"/>
      <c r="G305" s="465"/>
      <c r="H305" s="493"/>
      <c r="I305" s="494"/>
      <c r="J305" s="465"/>
    </row>
    <row r="306" spans="1:10" ht="16.5" thickTop="1" thickBot="1">
      <c r="A306" s="677"/>
      <c r="B306" s="468"/>
      <c r="C306" s="695"/>
      <c r="D306" s="489"/>
      <c r="E306" s="833"/>
      <c r="F306" s="474"/>
      <c r="G306" s="465"/>
      <c r="H306" s="493"/>
      <c r="I306" s="494"/>
      <c r="J306" s="465"/>
    </row>
    <row r="307" spans="1:10" ht="37.5" thickTop="1" thickBot="1">
      <c r="A307" s="677"/>
      <c r="B307" s="466" t="s">
        <v>391</v>
      </c>
      <c r="C307" s="698" t="s">
        <v>387</v>
      </c>
      <c r="D307" s="487" t="s">
        <v>392</v>
      </c>
      <c r="E307" s="834" t="s">
        <v>370</v>
      </c>
      <c r="F307" s="9" t="s">
        <v>393</v>
      </c>
      <c r="G307" s="123"/>
      <c r="H307" s="96">
        <v>1</v>
      </c>
      <c r="I307" s="117"/>
      <c r="J307" s="123">
        <f t="shared" ref="J307" si="25">SUM(G307:I307)</f>
        <v>1</v>
      </c>
    </row>
    <row r="308" spans="1:10" ht="61.5" thickTop="1" thickBot="1">
      <c r="A308" s="677"/>
      <c r="B308" s="467"/>
      <c r="C308" s="694"/>
      <c r="D308" s="488"/>
      <c r="E308" s="835" t="s">
        <v>394</v>
      </c>
      <c r="F308" s="75" t="s">
        <v>395</v>
      </c>
      <c r="G308" s="123"/>
      <c r="H308" s="88">
        <v>1</v>
      </c>
      <c r="I308" s="117"/>
      <c r="J308" s="123">
        <v>1</v>
      </c>
    </row>
    <row r="309" spans="1:10" ht="49.5" thickTop="1" thickBot="1">
      <c r="A309" s="677"/>
      <c r="B309" s="467"/>
      <c r="C309" s="694"/>
      <c r="D309" s="488"/>
      <c r="E309" s="836" t="s">
        <v>396</v>
      </c>
      <c r="F309" s="75" t="s">
        <v>397</v>
      </c>
      <c r="G309" s="123"/>
      <c r="H309" s="96">
        <v>1</v>
      </c>
      <c r="I309" s="117"/>
      <c r="J309" s="123">
        <v>1</v>
      </c>
    </row>
    <row r="310" spans="1:10" ht="31.5" thickTop="1" thickBot="1">
      <c r="A310" s="677"/>
      <c r="B310" s="468"/>
      <c r="C310" s="695"/>
      <c r="D310" s="489"/>
      <c r="E310" s="837" t="s">
        <v>372</v>
      </c>
      <c r="F310" s="39" t="s">
        <v>398</v>
      </c>
      <c r="G310" s="76"/>
      <c r="H310" s="80">
        <v>1</v>
      </c>
      <c r="I310" s="71"/>
      <c r="J310" s="76">
        <f>SUM(G310:I310)</f>
        <v>1</v>
      </c>
    </row>
    <row r="311" spans="1:10" ht="61.5" thickTop="1" thickBot="1">
      <c r="A311" s="677"/>
      <c r="B311" s="573" t="s">
        <v>399</v>
      </c>
      <c r="C311" s="719" t="s">
        <v>27</v>
      </c>
      <c r="D311" s="576" t="s">
        <v>400</v>
      </c>
      <c r="E311" s="121" t="s">
        <v>401</v>
      </c>
      <c r="F311" s="124" t="s">
        <v>402</v>
      </c>
      <c r="G311" s="41">
        <v>1</v>
      </c>
      <c r="H311" s="35"/>
      <c r="I311" s="34"/>
      <c r="J311" s="35">
        <f t="shared" ref="J311:J314" si="26">SUM(G311:I311)</f>
        <v>1</v>
      </c>
    </row>
    <row r="312" spans="1:10" ht="61.5" thickTop="1" thickBot="1">
      <c r="A312" s="677"/>
      <c r="B312" s="574"/>
      <c r="C312" s="720"/>
      <c r="D312" s="577"/>
      <c r="E312" s="838" t="s">
        <v>403</v>
      </c>
      <c r="F312" s="125" t="s">
        <v>404</v>
      </c>
      <c r="G312" s="7"/>
      <c r="H312" s="113"/>
      <c r="I312" s="38">
        <v>1</v>
      </c>
      <c r="J312" s="35">
        <f t="shared" si="26"/>
        <v>1</v>
      </c>
    </row>
    <row r="313" spans="1:10" ht="49.5" thickTop="1" thickBot="1">
      <c r="A313" s="677"/>
      <c r="B313" s="574"/>
      <c r="C313" s="720"/>
      <c r="D313" s="577"/>
      <c r="E313" s="834" t="s">
        <v>405</v>
      </c>
      <c r="F313" s="126" t="s">
        <v>406</v>
      </c>
      <c r="G313" s="7"/>
      <c r="H313" s="10">
        <v>1</v>
      </c>
      <c r="I313" s="24"/>
      <c r="J313" s="35">
        <f t="shared" si="26"/>
        <v>1</v>
      </c>
    </row>
    <row r="314" spans="1:10" ht="31.5" thickTop="1" thickBot="1">
      <c r="A314" s="677"/>
      <c r="B314" s="575"/>
      <c r="C314" s="721"/>
      <c r="D314" s="578"/>
      <c r="E314" s="837" t="s">
        <v>407</v>
      </c>
      <c r="F314" s="127" t="s">
        <v>408</v>
      </c>
      <c r="G314" s="40"/>
      <c r="H314" s="40"/>
      <c r="I314" s="43">
        <v>1</v>
      </c>
      <c r="J314" s="35">
        <f t="shared" si="26"/>
        <v>1</v>
      </c>
    </row>
    <row r="315" spans="1:10" ht="31.5" thickTop="1" thickBot="1">
      <c r="A315" s="677"/>
      <c r="B315" s="466" t="s">
        <v>409</v>
      </c>
      <c r="C315" s="698" t="s">
        <v>410</v>
      </c>
      <c r="D315" s="490" t="s">
        <v>411</v>
      </c>
      <c r="E315" s="839" t="s">
        <v>412</v>
      </c>
      <c r="F315" s="62" t="s">
        <v>413</v>
      </c>
      <c r="G315" s="80">
        <v>1</v>
      </c>
      <c r="H315" s="76"/>
      <c r="I315" s="71"/>
      <c r="J315" s="40">
        <v>1</v>
      </c>
    </row>
    <row r="316" spans="1:10" ht="17.25" thickTop="1" thickBot="1">
      <c r="A316" s="677"/>
      <c r="B316" s="467"/>
      <c r="C316" s="694"/>
      <c r="D316" s="491"/>
      <c r="E316" s="840" t="s">
        <v>414</v>
      </c>
      <c r="F316" s="71" t="s">
        <v>69</v>
      </c>
      <c r="G316" s="80">
        <v>1</v>
      </c>
      <c r="H316" s="76"/>
      <c r="I316" s="71"/>
      <c r="J316" s="123">
        <v>1</v>
      </c>
    </row>
    <row r="317" spans="1:10" ht="39.75" thickTop="1" thickBot="1">
      <c r="A317" s="677"/>
      <c r="B317" s="467"/>
      <c r="C317" s="694"/>
      <c r="D317" s="491"/>
      <c r="E317" s="841" t="s">
        <v>415</v>
      </c>
      <c r="F317" s="71" t="s">
        <v>416</v>
      </c>
      <c r="G317" s="90"/>
      <c r="H317" s="80">
        <v>1</v>
      </c>
      <c r="I317" s="71"/>
      <c r="J317" s="123">
        <v>1</v>
      </c>
    </row>
    <row r="318" spans="1:10" ht="31.5" thickTop="1" thickBot="1">
      <c r="A318" s="677"/>
      <c r="B318" s="468"/>
      <c r="C318" s="695"/>
      <c r="D318" s="492"/>
      <c r="E318" s="840" t="s">
        <v>417</v>
      </c>
      <c r="F318" s="71" t="s">
        <v>413</v>
      </c>
      <c r="G318" s="90"/>
      <c r="H318" s="80">
        <v>1</v>
      </c>
      <c r="I318" s="71"/>
      <c r="J318" s="123">
        <v>1</v>
      </c>
    </row>
    <row r="319" spans="1:10" ht="31.5" thickTop="1" thickBot="1">
      <c r="A319" s="677"/>
      <c r="B319" s="466" t="s">
        <v>418</v>
      </c>
      <c r="C319" s="698" t="s">
        <v>61</v>
      </c>
      <c r="D319" s="490" t="s">
        <v>419</v>
      </c>
      <c r="E319" s="842" t="s">
        <v>420</v>
      </c>
      <c r="F319" s="71" t="s">
        <v>421</v>
      </c>
      <c r="G319" s="128">
        <v>1</v>
      </c>
      <c r="H319" s="90"/>
      <c r="I319" s="71"/>
      <c r="J319" s="123">
        <v>1</v>
      </c>
    </row>
    <row r="320" spans="1:10" ht="46.5" thickTop="1" thickBot="1">
      <c r="A320" s="677"/>
      <c r="B320" s="467"/>
      <c r="C320" s="694"/>
      <c r="D320" s="491"/>
      <c r="E320" s="842" t="s">
        <v>422</v>
      </c>
      <c r="F320" s="71" t="s">
        <v>423</v>
      </c>
      <c r="G320" s="128">
        <v>1</v>
      </c>
      <c r="H320" s="90"/>
      <c r="I320" s="71"/>
      <c r="J320" s="123">
        <v>1</v>
      </c>
    </row>
    <row r="321" spans="1:10" ht="35.25" thickTop="1" thickBot="1">
      <c r="A321" s="677"/>
      <c r="B321" s="467"/>
      <c r="C321" s="694"/>
      <c r="D321" s="491"/>
      <c r="E321" s="843" t="s">
        <v>424</v>
      </c>
      <c r="F321" s="71" t="s">
        <v>425</v>
      </c>
      <c r="G321" s="128">
        <v>1</v>
      </c>
      <c r="H321" s="90"/>
      <c r="I321" s="71"/>
      <c r="J321" s="123">
        <v>1</v>
      </c>
    </row>
    <row r="322" spans="1:10" ht="15.75" thickTop="1">
      <c r="A322" s="677"/>
      <c r="B322" s="467"/>
      <c r="C322" s="694"/>
      <c r="D322" s="491"/>
      <c r="E322" s="844" t="s">
        <v>426</v>
      </c>
      <c r="F322" s="472" t="s">
        <v>421</v>
      </c>
      <c r="G322" s="503"/>
      <c r="H322" s="715">
        <v>1</v>
      </c>
      <c r="I322" s="472"/>
      <c r="J322" s="475">
        <v>1</v>
      </c>
    </row>
    <row r="323" spans="1:10" ht="15.75" thickBot="1">
      <c r="A323" s="677"/>
      <c r="B323" s="467"/>
      <c r="C323" s="694"/>
      <c r="D323" s="491"/>
      <c r="E323" s="845"/>
      <c r="F323" s="474"/>
      <c r="G323" s="504"/>
      <c r="H323" s="716"/>
      <c r="I323" s="474"/>
      <c r="J323" s="477"/>
    </row>
    <row r="324" spans="1:10" ht="31.5" thickTop="1" thickBot="1">
      <c r="A324" s="677"/>
      <c r="B324" s="467"/>
      <c r="C324" s="694"/>
      <c r="D324" s="491"/>
      <c r="E324" s="842" t="s">
        <v>360</v>
      </c>
      <c r="F324" s="71" t="s">
        <v>421</v>
      </c>
      <c r="G324" s="90"/>
      <c r="H324" s="90"/>
      <c r="I324" s="129">
        <v>1</v>
      </c>
      <c r="J324" s="123">
        <v>1</v>
      </c>
    </row>
    <row r="325" spans="1:10" ht="46.5" thickTop="1" thickBot="1">
      <c r="A325" s="677"/>
      <c r="B325" s="467"/>
      <c r="C325" s="694"/>
      <c r="D325" s="491"/>
      <c r="E325" s="843" t="s">
        <v>427</v>
      </c>
      <c r="F325" s="71" t="s">
        <v>425</v>
      </c>
      <c r="G325" s="90"/>
      <c r="H325" s="128">
        <v>1</v>
      </c>
      <c r="I325" s="71"/>
      <c r="J325" s="123">
        <v>1</v>
      </c>
    </row>
    <row r="326" spans="1:10" ht="17.25" thickTop="1" thickBot="1">
      <c r="A326" s="677"/>
      <c r="B326" s="467"/>
      <c r="C326" s="694"/>
      <c r="D326" s="491"/>
      <c r="E326" s="846" t="s">
        <v>359</v>
      </c>
      <c r="F326" s="117" t="s">
        <v>428</v>
      </c>
      <c r="G326" s="90"/>
      <c r="H326" s="80">
        <v>1</v>
      </c>
      <c r="I326" s="71"/>
      <c r="J326" s="123">
        <v>1</v>
      </c>
    </row>
    <row r="327" spans="1:10" ht="27" thickTop="1" thickBot="1">
      <c r="A327" s="677"/>
      <c r="B327" s="467"/>
      <c r="C327" s="694"/>
      <c r="D327" s="491"/>
      <c r="E327" s="846" t="s">
        <v>429</v>
      </c>
      <c r="F327" s="117" t="s">
        <v>430</v>
      </c>
      <c r="G327" s="80">
        <v>1</v>
      </c>
      <c r="H327" s="90"/>
      <c r="I327" s="71"/>
      <c r="J327" s="123">
        <v>1</v>
      </c>
    </row>
    <row r="328" spans="1:10" ht="27" thickTop="1" thickBot="1">
      <c r="A328" s="677"/>
      <c r="B328" s="467"/>
      <c r="C328" s="694"/>
      <c r="D328" s="491"/>
      <c r="E328" s="846" t="s">
        <v>431</v>
      </c>
      <c r="F328" s="117" t="s">
        <v>430</v>
      </c>
      <c r="G328" s="90"/>
      <c r="H328" s="90"/>
      <c r="I328" s="77">
        <v>1</v>
      </c>
      <c r="J328" s="123">
        <v>1</v>
      </c>
    </row>
    <row r="329" spans="1:10" ht="35.25" thickTop="1" thickBot="1">
      <c r="A329" s="677"/>
      <c r="B329" s="467"/>
      <c r="C329" s="694"/>
      <c r="D329" s="491"/>
      <c r="E329" s="843" t="s">
        <v>432</v>
      </c>
      <c r="F329" s="117" t="s">
        <v>433</v>
      </c>
      <c r="G329" s="80">
        <v>1</v>
      </c>
      <c r="H329" s="90"/>
      <c r="I329" s="77">
        <v>1</v>
      </c>
      <c r="J329" s="123">
        <v>2</v>
      </c>
    </row>
    <row r="330" spans="1:10" ht="17.25" thickTop="1" thickBot="1">
      <c r="A330" s="677"/>
      <c r="B330" s="467"/>
      <c r="C330" s="694"/>
      <c r="D330" s="491"/>
      <c r="E330" s="843" t="s">
        <v>434</v>
      </c>
      <c r="F330" s="117" t="s">
        <v>435</v>
      </c>
      <c r="G330" s="90"/>
      <c r="H330" s="128">
        <v>1</v>
      </c>
      <c r="I330" s="89"/>
      <c r="J330" s="123">
        <v>1</v>
      </c>
    </row>
    <row r="331" spans="1:10" ht="24" thickTop="1" thickBot="1">
      <c r="A331" s="677"/>
      <c r="B331" s="467"/>
      <c r="C331" s="694"/>
      <c r="D331" s="491"/>
      <c r="E331" s="843" t="s">
        <v>436</v>
      </c>
      <c r="F331" s="117" t="s">
        <v>437</v>
      </c>
      <c r="G331" s="90"/>
      <c r="H331" s="128">
        <v>1</v>
      </c>
      <c r="I331" s="89"/>
      <c r="J331" s="123">
        <v>1</v>
      </c>
    </row>
    <row r="332" spans="1:10" ht="17.25" thickTop="1" thickBot="1">
      <c r="A332" s="677"/>
      <c r="B332" s="467"/>
      <c r="C332" s="694"/>
      <c r="D332" s="491"/>
      <c r="E332" s="843" t="s">
        <v>438</v>
      </c>
      <c r="F332" s="117" t="s">
        <v>439</v>
      </c>
      <c r="G332" s="90"/>
      <c r="H332" s="87"/>
      <c r="I332" s="72">
        <v>1</v>
      </c>
      <c r="J332" s="123">
        <v>1</v>
      </c>
    </row>
    <row r="333" spans="1:10" ht="46.5" thickTop="1" thickBot="1">
      <c r="A333" s="677"/>
      <c r="B333" s="467"/>
      <c r="C333" s="694"/>
      <c r="D333" s="491"/>
      <c r="E333" s="843" t="s">
        <v>440</v>
      </c>
      <c r="F333" s="117" t="s">
        <v>441</v>
      </c>
      <c r="G333" s="90"/>
      <c r="H333" s="18"/>
      <c r="I333" s="72">
        <v>1</v>
      </c>
      <c r="J333" s="123">
        <v>1</v>
      </c>
    </row>
    <row r="334" spans="1:10" ht="24" thickTop="1" thickBot="1">
      <c r="A334" s="677"/>
      <c r="B334" s="467"/>
      <c r="C334" s="694"/>
      <c r="D334" s="491"/>
      <c r="E334" s="843" t="s">
        <v>442</v>
      </c>
      <c r="F334" s="117"/>
      <c r="G334" s="90"/>
      <c r="H334" s="128">
        <v>1</v>
      </c>
      <c r="I334" s="89"/>
      <c r="J334" s="123">
        <v>1</v>
      </c>
    </row>
    <row r="335" spans="1:10" ht="17.25" thickTop="1" thickBot="1">
      <c r="A335" s="677"/>
      <c r="B335" s="467"/>
      <c r="C335" s="694"/>
      <c r="D335" s="491"/>
      <c r="E335" s="846" t="s">
        <v>443</v>
      </c>
      <c r="F335" s="117"/>
      <c r="G335" s="90"/>
      <c r="H335" s="90"/>
      <c r="I335" s="77">
        <v>1</v>
      </c>
      <c r="J335" s="123">
        <v>1</v>
      </c>
    </row>
    <row r="336" spans="1:10" ht="17.25" thickTop="1" thickBot="1">
      <c r="A336" s="677"/>
      <c r="B336" s="467"/>
      <c r="C336" s="694"/>
      <c r="D336" s="491"/>
      <c r="E336" s="846" t="s">
        <v>444</v>
      </c>
      <c r="F336" s="117"/>
      <c r="G336" s="90"/>
      <c r="H336" s="90"/>
      <c r="I336" s="77">
        <v>1</v>
      </c>
      <c r="J336" s="123">
        <v>1</v>
      </c>
    </row>
    <row r="337" spans="1:10" ht="27" thickTop="1" thickBot="1">
      <c r="A337" s="677"/>
      <c r="B337" s="467"/>
      <c r="C337" s="694"/>
      <c r="D337" s="491"/>
      <c r="E337" s="846" t="s">
        <v>445</v>
      </c>
      <c r="F337" s="117"/>
      <c r="G337" s="90"/>
      <c r="H337" s="80">
        <v>1</v>
      </c>
      <c r="I337" s="77">
        <v>1</v>
      </c>
      <c r="J337" s="123">
        <v>2</v>
      </c>
    </row>
    <row r="338" spans="1:10" ht="27" thickTop="1" thickBot="1">
      <c r="A338" s="677"/>
      <c r="B338" s="467"/>
      <c r="C338" s="694"/>
      <c r="D338" s="491"/>
      <c r="E338" s="846" t="s">
        <v>446</v>
      </c>
      <c r="F338" s="117"/>
      <c r="G338" s="90"/>
      <c r="H338" s="90"/>
      <c r="I338" s="77">
        <v>1</v>
      </c>
      <c r="J338" s="123">
        <v>1</v>
      </c>
    </row>
    <row r="339" spans="1:10" ht="37.5" thickTop="1" thickBot="1">
      <c r="A339" s="677"/>
      <c r="B339" s="467"/>
      <c r="C339" s="694"/>
      <c r="D339" s="491"/>
      <c r="E339" s="847" t="s">
        <v>447</v>
      </c>
      <c r="F339" s="117"/>
      <c r="G339" s="90"/>
      <c r="H339" s="80">
        <v>1</v>
      </c>
      <c r="I339" s="31">
        <v>1</v>
      </c>
      <c r="J339" s="123">
        <v>2</v>
      </c>
    </row>
    <row r="340" spans="1:10" ht="16.5" thickTop="1" thickBot="1">
      <c r="A340" s="677"/>
      <c r="B340" s="467"/>
      <c r="C340" s="694"/>
      <c r="D340" s="491"/>
      <c r="E340" s="848" t="s">
        <v>448</v>
      </c>
      <c r="F340" s="472"/>
      <c r="G340" s="717"/>
      <c r="H340" s="717"/>
      <c r="I340" s="718">
        <v>1</v>
      </c>
      <c r="J340" s="465">
        <v>1</v>
      </c>
    </row>
    <row r="341" spans="1:10" ht="2.25" customHeight="1" thickTop="1" thickBot="1">
      <c r="A341" s="677"/>
      <c r="B341" s="467"/>
      <c r="C341" s="694"/>
      <c r="D341" s="491"/>
      <c r="E341" s="849"/>
      <c r="F341" s="473"/>
      <c r="G341" s="717"/>
      <c r="H341" s="717"/>
      <c r="I341" s="718"/>
      <c r="J341" s="465"/>
    </row>
    <row r="342" spans="1:10" ht="16.5" hidden="1" thickTop="1" thickBot="1">
      <c r="A342" s="677"/>
      <c r="B342" s="467"/>
      <c r="C342" s="694"/>
      <c r="D342" s="491"/>
      <c r="E342" s="849"/>
      <c r="F342" s="473"/>
      <c r="G342" s="717"/>
      <c r="H342" s="717"/>
      <c r="I342" s="718"/>
      <c r="J342" s="465"/>
    </row>
    <row r="343" spans="1:10" ht="16.5" hidden="1" thickTop="1" thickBot="1">
      <c r="A343" s="677"/>
      <c r="B343" s="468"/>
      <c r="C343" s="695"/>
      <c r="D343" s="492"/>
      <c r="E343" s="850"/>
      <c r="F343" s="474"/>
      <c r="G343" s="717"/>
      <c r="H343" s="717"/>
      <c r="I343" s="718"/>
      <c r="J343" s="465"/>
    </row>
    <row r="344" spans="1:10" ht="11.25" customHeight="1" thickTop="1">
      <c r="A344" s="677"/>
      <c r="B344" s="466" t="s">
        <v>449</v>
      </c>
      <c r="C344" s="698" t="s">
        <v>61</v>
      </c>
      <c r="D344" s="490" t="s">
        <v>450</v>
      </c>
      <c r="E344" s="844" t="s">
        <v>451</v>
      </c>
      <c r="F344" s="469" t="s">
        <v>452</v>
      </c>
      <c r="G344" s="503"/>
      <c r="H344" s="478">
        <v>1</v>
      </c>
      <c r="I344" s="472"/>
      <c r="J344" s="475">
        <v>1</v>
      </c>
    </row>
    <row r="345" spans="1:10" ht="9.75" customHeight="1" thickBot="1">
      <c r="A345" s="677"/>
      <c r="B345" s="467"/>
      <c r="C345" s="694"/>
      <c r="D345" s="491"/>
      <c r="E345" s="845"/>
      <c r="F345" s="470"/>
      <c r="G345" s="504"/>
      <c r="H345" s="480"/>
      <c r="I345" s="474"/>
      <c r="J345" s="477"/>
    </row>
    <row r="346" spans="1:10" ht="0.75" customHeight="1" thickTop="1">
      <c r="A346" s="677"/>
      <c r="B346" s="467"/>
      <c r="C346" s="694"/>
      <c r="D346" s="491"/>
      <c r="E346" s="844" t="s">
        <v>453</v>
      </c>
      <c r="F346" s="470"/>
      <c r="G346" s="503"/>
      <c r="H346" s="478">
        <v>1</v>
      </c>
      <c r="I346" s="472"/>
      <c r="J346" s="475">
        <v>1</v>
      </c>
    </row>
    <row r="347" spans="1:10" ht="15.75" thickBot="1">
      <c r="A347" s="677"/>
      <c r="B347" s="467"/>
      <c r="C347" s="694"/>
      <c r="D347" s="491"/>
      <c r="E347" s="845"/>
      <c r="F347" s="470"/>
      <c r="G347" s="504"/>
      <c r="H347" s="480"/>
      <c r="I347" s="474"/>
      <c r="J347" s="477"/>
    </row>
    <row r="348" spans="1:10" ht="15.75" thickTop="1">
      <c r="A348" s="677"/>
      <c r="B348" s="467"/>
      <c r="C348" s="694"/>
      <c r="D348" s="491"/>
      <c r="E348" s="844" t="s">
        <v>454</v>
      </c>
      <c r="F348" s="470"/>
      <c r="G348" s="503"/>
      <c r="H348" s="503"/>
      <c r="I348" s="713">
        <v>1</v>
      </c>
      <c r="J348" s="475">
        <v>1</v>
      </c>
    </row>
    <row r="349" spans="1:10" ht="3.75" customHeight="1" thickBot="1">
      <c r="A349" s="677"/>
      <c r="B349" s="467"/>
      <c r="C349" s="694"/>
      <c r="D349" s="491"/>
      <c r="E349" s="845"/>
      <c r="F349" s="470"/>
      <c r="G349" s="504"/>
      <c r="H349" s="504"/>
      <c r="I349" s="714"/>
      <c r="J349" s="477"/>
    </row>
    <row r="350" spans="1:10" ht="15.75" thickTop="1">
      <c r="A350" s="677"/>
      <c r="B350" s="467"/>
      <c r="C350" s="694"/>
      <c r="D350" s="491"/>
      <c r="E350" s="844" t="s">
        <v>455</v>
      </c>
      <c r="F350" s="470"/>
      <c r="G350" s="503"/>
      <c r="H350" s="503"/>
      <c r="I350" s="713">
        <v>1</v>
      </c>
      <c r="J350" s="475">
        <v>1</v>
      </c>
    </row>
    <row r="351" spans="1:10" ht="7.5" customHeight="1" thickBot="1">
      <c r="A351" s="678"/>
      <c r="B351" s="468"/>
      <c r="C351" s="695"/>
      <c r="D351" s="492"/>
      <c r="E351" s="845"/>
      <c r="F351" s="471"/>
      <c r="G351" s="504"/>
      <c r="H351" s="504"/>
      <c r="I351" s="714"/>
      <c r="J351" s="477"/>
    </row>
    <row r="352" spans="1:10" ht="24.75" thickTop="1" thickBot="1">
      <c r="A352" s="679" t="s">
        <v>58</v>
      </c>
      <c r="B352" s="711"/>
      <c r="C352" s="711"/>
      <c r="D352" s="711"/>
      <c r="E352" s="712"/>
      <c r="F352" s="30"/>
      <c r="G352" s="30">
        <v>12</v>
      </c>
      <c r="H352" s="30">
        <v>20</v>
      </c>
      <c r="I352" s="30">
        <v>22</v>
      </c>
      <c r="J352" s="130">
        <v>54</v>
      </c>
    </row>
    <row r="353" spans="1:10" ht="21.75" thickTop="1">
      <c r="A353" s="454" t="s">
        <v>1</v>
      </c>
      <c r="B353" s="454" t="s">
        <v>2</v>
      </c>
      <c r="C353" s="454" t="s">
        <v>3</v>
      </c>
      <c r="D353" s="454" t="s">
        <v>4</v>
      </c>
      <c r="E353" s="798" t="s">
        <v>5</v>
      </c>
      <c r="F353" s="439" t="s">
        <v>6</v>
      </c>
      <c r="G353" s="481" t="s">
        <v>7</v>
      </c>
      <c r="H353" s="482"/>
      <c r="I353" s="482"/>
      <c r="J353" s="483"/>
    </row>
    <row r="354" spans="1:10" ht="21.75" thickBot="1">
      <c r="A354" s="455"/>
      <c r="B354" s="455"/>
      <c r="C354" s="455"/>
      <c r="D354" s="455"/>
      <c r="E354" s="799"/>
      <c r="F354" s="440"/>
      <c r="G354" s="2" t="s">
        <v>8</v>
      </c>
      <c r="H354" s="3" t="s">
        <v>9</v>
      </c>
      <c r="I354" s="4" t="s">
        <v>10</v>
      </c>
      <c r="J354" s="5" t="s">
        <v>11</v>
      </c>
    </row>
    <row r="355" spans="1:10" ht="32.25" thickTop="1">
      <c r="A355" s="442" t="s">
        <v>456</v>
      </c>
      <c r="B355" s="699" t="s">
        <v>457</v>
      </c>
      <c r="C355" s="576" t="s">
        <v>61</v>
      </c>
      <c r="D355" s="704" t="s">
        <v>458</v>
      </c>
      <c r="E355" s="111" t="s">
        <v>459</v>
      </c>
      <c r="F355" s="34" t="s">
        <v>460</v>
      </c>
      <c r="G355" s="36">
        <v>6</v>
      </c>
      <c r="H355" s="35"/>
      <c r="I355" s="34"/>
      <c r="J355" s="35">
        <f>SUM(G355:I355)</f>
        <v>6</v>
      </c>
    </row>
    <row r="356" spans="1:10" ht="31.5">
      <c r="A356" s="443"/>
      <c r="B356" s="700"/>
      <c r="C356" s="577"/>
      <c r="D356" s="705"/>
      <c r="E356" s="112" t="s">
        <v>461</v>
      </c>
      <c r="F356" s="9" t="s">
        <v>462</v>
      </c>
      <c r="G356" s="37">
        <v>3</v>
      </c>
      <c r="H356" s="7"/>
      <c r="I356" s="9"/>
      <c r="J356" s="7">
        <f>SUM(G356:I356)</f>
        <v>3</v>
      </c>
    </row>
    <row r="357" spans="1:10" ht="31.5">
      <c r="A357" s="443"/>
      <c r="B357" s="700"/>
      <c r="C357" s="577"/>
      <c r="D357" s="705"/>
      <c r="E357" s="112" t="s">
        <v>463</v>
      </c>
      <c r="F357" s="9" t="s">
        <v>464</v>
      </c>
      <c r="G357" s="7"/>
      <c r="H357" s="37">
        <v>3</v>
      </c>
      <c r="I357" s="9"/>
      <c r="J357" s="7">
        <f>SUM(G357:I357)</f>
        <v>3</v>
      </c>
    </row>
    <row r="358" spans="1:10" ht="31.5">
      <c r="A358" s="443"/>
      <c r="B358" s="700"/>
      <c r="C358" s="577"/>
      <c r="D358" s="705"/>
      <c r="E358" s="112" t="s">
        <v>465</v>
      </c>
      <c r="F358" s="9" t="s">
        <v>462</v>
      </c>
      <c r="G358" s="7"/>
      <c r="H358" s="7"/>
      <c r="I358" s="38">
        <v>6</v>
      </c>
      <c r="J358" s="7">
        <f t="shared" ref="J358:J359" si="27">SUM(G358:I358)</f>
        <v>6</v>
      </c>
    </row>
    <row r="359" spans="1:10" ht="31.5">
      <c r="A359" s="443"/>
      <c r="B359" s="700"/>
      <c r="C359" s="577"/>
      <c r="D359" s="705"/>
      <c r="E359" s="112" t="s">
        <v>466</v>
      </c>
      <c r="F359" s="9" t="s">
        <v>467</v>
      </c>
      <c r="G359" s="7"/>
      <c r="H359" s="7"/>
      <c r="I359" s="38">
        <v>2</v>
      </c>
      <c r="J359" s="7">
        <f t="shared" si="27"/>
        <v>2</v>
      </c>
    </row>
    <row r="360" spans="1:10" ht="15.75">
      <c r="A360" s="443"/>
      <c r="B360" s="701"/>
      <c r="C360" s="703"/>
      <c r="D360" s="706"/>
      <c r="E360" s="851" t="s">
        <v>468</v>
      </c>
      <c r="F360" s="75"/>
      <c r="G360" s="32"/>
      <c r="H360" s="102">
        <v>3</v>
      </c>
      <c r="I360" s="75"/>
      <c r="J360" s="32">
        <v>3</v>
      </c>
    </row>
    <row r="361" spans="1:10" ht="32.25" thickBot="1">
      <c r="A361" s="443"/>
      <c r="B361" s="702"/>
      <c r="C361" s="578"/>
      <c r="D361" s="707"/>
      <c r="E361" s="800" t="s">
        <v>469</v>
      </c>
      <c r="F361" s="39" t="s">
        <v>470</v>
      </c>
      <c r="G361" s="40"/>
      <c r="H361" s="40"/>
      <c r="I361" s="43">
        <v>3</v>
      </c>
      <c r="J361" s="40">
        <v>3</v>
      </c>
    </row>
    <row r="362" spans="1:10" ht="16.5" thickTop="1" thickBot="1">
      <c r="A362" s="443"/>
      <c r="B362" s="708" t="s">
        <v>471</v>
      </c>
      <c r="C362" s="507" t="s">
        <v>472</v>
      </c>
      <c r="D362" s="507" t="s">
        <v>473</v>
      </c>
      <c r="E362" s="397" t="s">
        <v>474</v>
      </c>
      <c r="F362" s="132" t="s">
        <v>475</v>
      </c>
      <c r="G362" s="133"/>
      <c r="H362" s="134">
        <v>1</v>
      </c>
      <c r="I362" s="135">
        <v>2</v>
      </c>
      <c r="J362" s="133">
        <f>SUM(G362:I362)</f>
        <v>3</v>
      </c>
    </row>
    <row r="363" spans="1:10" ht="16.5" thickTop="1" thickBot="1">
      <c r="A363" s="443"/>
      <c r="B363" s="709"/>
      <c r="C363" s="509"/>
      <c r="D363" s="509"/>
      <c r="E363" s="852" t="s">
        <v>476</v>
      </c>
      <c r="F363" s="132" t="s">
        <v>477</v>
      </c>
      <c r="G363" s="133"/>
      <c r="H363" s="134">
        <v>1</v>
      </c>
      <c r="I363" s="135">
        <v>1</v>
      </c>
      <c r="J363" s="133">
        <f>SUM(H363:I363)</f>
        <v>2</v>
      </c>
    </row>
    <row r="364" spans="1:10" ht="17.25" thickTop="1" thickBot="1">
      <c r="A364" s="443"/>
      <c r="B364" s="710" t="s">
        <v>478</v>
      </c>
      <c r="C364" s="694" t="s">
        <v>172</v>
      </c>
      <c r="D364" s="694" t="s">
        <v>479</v>
      </c>
      <c r="E364" s="95" t="s">
        <v>480</v>
      </c>
      <c r="F364" s="136" t="s">
        <v>467</v>
      </c>
      <c r="G364" s="137"/>
      <c r="H364" s="137"/>
      <c r="I364" s="31">
        <v>2</v>
      </c>
      <c r="J364" s="115">
        <v>2</v>
      </c>
    </row>
    <row r="365" spans="1:10" ht="17.25" thickTop="1" thickBot="1">
      <c r="A365" s="443"/>
      <c r="B365" s="697"/>
      <c r="C365" s="695"/>
      <c r="D365" s="695"/>
      <c r="E365" s="95" t="s">
        <v>481</v>
      </c>
      <c r="F365" s="138" t="s">
        <v>462</v>
      </c>
      <c r="G365" s="102">
        <v>1</v>
      </c>
      <c r="H365" s="102">
        <v>2</v>
      </c>
      <c r="I365" s="131"/>
      <c r="J365" s="113">
        <v>3</v>
      </c>
    </row>
    <row r="366" spans="1:10" ht="17.25" thickTop="1" thickBot="1">
      <c r="A366" s="443"/>
      <c r="B366" s="696" t="s">
        <v>482</v>
      </c>
      <c r="C366" s="487" t="s">
        <v>483</v>
      </c>
      <c r="D366" s="487" t="s">
        <v>484</v>
      </c>
      <c r="E366" s="46" t="s">
        <v>485</v>
      </c>
      <c r="F366" s="139"/>
      <c r="G366" s="103">
        <v>3</v>
      </c>
      <c r="H366" s="32"/>
      <c r="I366" s="75"/>
      <c r="J366" s="7">
        <f t="shared" ref="J366" si="28">SUM(G366:I366)</f>
        <v>3</v>
      </c>
    </row>
    <row r="367" spans="1:10" ht="17.25" thickTop="1" thickBot="1">
      <c r="A367" s="443"/>
      <c r="B367" s="697"/>
      <c r="C367" s="489"/>
      <c r="D367" s="489"/>
      <c r="E367" s="853" t="s">
        <v>486</v>
      </c>
      <c r="F367" s="117"/>
      <c r="G367" s="96">
        <v>3</v>
      </c>
      <c r="H367" s="40"/>
      <c r="I367" s="39"/>
      <c r="J367" s="40">
        <v>3</v>
      </c>
    </row>
    <row r="368" spans="1:10" ht="17.25" thickTop="1" thickBot="1">
      <c r="A368" s="443"/>
      <c r="B368" s="698" t="s">
        <v>487</v>
      </c>
      <c r="C368" s="487" t="s">
        <v>27</v>
      </c>
      <c r="D368" s="487" t="s">
        <v>488</v>
      </c>
      <c r="E368" s="853" t="s">
        <v>489</v>
      </c>
      <c r="F368" s="71"/>
      <c r="G368" s="80">
        <v>12</v>
      </c>
      <c r="H368" s="76"/>
      <c r="I368" s="71"/>
      <c r="J368" s="76">
        <v>12</v>
      </c>
    </row>
    <row r="369" spans="1:10" ht="17.25" thickTop="1" thickBot="1">
      <c r="A369" s="443"/>
      <c r="B369" s="694"/>
      <c r="C369" s="488"/>
      <c r="D369" s="488"/>
      <c r="E369" s="853" t="s">
        <v>481</v>
      </c>
      <c r="F369" s="71"/>
      <c r="G369" s="80">
        <v>3</v>
      </c>
      <c r="H369" s="80">
        <v>1</v>
      </c>
      <c r="I369" s="77">
        <v>3</v>
      </c>
      <c r="J369" s="76">
        <v>7</v>
      </c>
    </row>
    <row r="370" spans="1:10" ht="17.25" thickTop="1" thickBot="1">
      <c r="A370" s="443"/>
      <c r="B370" s="694"/>
      <c r="C370" s="488"/>
      <c r="D370" s="488"/>
      <c r="E370" s="853" t="s">
        <v>490</v>
      </c>
      <c r="F370" s="71"/>
      <c r="G370" s="90"/>
      <c r="H370" s="93">
        <v>2</v>
      </c>
      <c r="I370" s="72">
        <v>4</v>
      </c>
      <c r="J370" s="76">
        <v>6</v>
      </c>
    </row>
    <row r="371" spans="1:10" ht="17.25" thickTop="1" thickBot="1">
      <c r="A371" s="443"/>
      <c r="B371" s="694"/>
      <c r="C371" s="488"/>
      <c r="D371" s="488"/>
      <c r="E371" s="853" t="s">
        <v>491</v>
      </c>
      <c r="F371" s="71"/>
      <c r="G371" s="93">
        <v>3</v>
      </c>
      <c r="H371" s="93">
        <v>5</v>
      </c>
      <c r="I371" s="72">
        <v>1</v>
      </c>
      <c r="J371" s="76">
        <v>9</v>
      </c>
    </row>
    <row r="372" spans="1:10" ht="17.25" thickTop="1" thickBot="1">
      <c r="A372" s="443"/>
      <c r="B372" s="694"/>
      <c r="C372" s="488"/>
      <c r="D372" s="488"/>
      <c r="E372" s="853" t="s">
        <v>492</v>
      </c>
      <c r="F372" s="71"/>
      <c r="G372" s="90"/>
      <c r="H372" s="93">
        <v>2</v>
      </c>
      <c r="I372" s="72">
        <v>2</v>
      </c>
      <c r="J372" s="76">
        <v>4</v>
      </c>
    </row>
    <row r="373" spans="1:10" ht="17.25" thickTop="1" thickBot="1">
      <c r="A373" s="443"/>
      <c r="B373" s="694"/>
      <c r="C373" s="488"/>
      <c r="D373" s="488"/>
      <c r="E373" s="853" t="s">
        <v>493</v>
      </c>
      <c r="F373" s="71"/>
      <c r="G373" s="90"/>
      <c r="H373" s="80">
        <v>2</v>
      </c>
      <c r="I373" s="77">
        <v>2</v>
      </c>
      <c r="J373" s="76">
        <v>4</v>
      </c>
    </row>
    <row r="374" spans="1:10" ht="17.25" thickTop="1" thickBot="1">
      <c r="A374" s="444"/>
      <c r="B374" s="695"/>
      <c r="C374" s="489"/>
      <c r="D374" s="489"/>
      <c r="E374" s="853" t="s">
        <v>480</v>
      </c>
      <c r="F374" s="71"/>
      <c r="G374" s="90"/>
      <c r="H374" s="76"/>
      <c r="I374" s="77">
        <v>9</v>
      </c>
      <c r="J374" s="76">
        <v>9</v>
      </c>
    </row>
    <row r="375" spans="1:10" ht="24.75" thickTop="1" thickBot="1">
      <c r="A375" s="517" t="s">
        <v>58</v>
      </c>
      <c r="B375" s="518"/>
      <c r="C375" s="518"/>
      <c r="D375" s="518"/>
      <c r="E375" s="519"/>
      <c r="F375" s="30"/>
      <c r="G375" s="30">
        <v>34</v>
      </c>
      <c r="H375" s="30">
        <v>22</v>
      </c>
      <c r="I375" s="30">
        <v>37</v>
      </c>
      <c r="J375" s="30">
        <v>93</v>
      </c>
    </row>
    <row r="376" spans="1:10" ht="21.75" thickTop="1">
      <c r="A376" s="454" t="s">
        <v>1</v>
      </c>
      <c r="B376" s="454" t="s">
        <v>2</v>
      </c>
      <c r="C376" s="454" t="s">
        <v>3</v>
      </c>
      <c r="D376" s="454" t="s">
        <v>4</v>
      </c>
      <c r="E376" s="798" t="s">
        <v>5</v>
      </c>
      <c r="F376" s="439" t="s">
        <v>6</v>
      </c>
      <c r="G376" s="481" t="s">
        <v>7</v>
      </c>
      <c r="H376" s="482"/>
      <c r="I376" s="482"/>
      <c r="J376" s="483"/>
    </row>
    <row r="377" spans="1:10" ht="21.75" thickBot="1">
      <c r="A377" s="455"/>
      <c r="B377" s="455"/>
      <c r="C377" s="455"/>
      <c r="D377" s="455"/>
      <c r="E377" s="799"/>
      <c r="F377" s="440"/>
      <c r="G377" s="2" t="s">
        <v>8</v>
      </c>
      <c r="H377" s="3" t="s">
        <v>9</v>
      </c>
      <c r="I377" s="4" t="s">
        <v>10</v>
      </c>
      <c r="J377" s="5" t="s">
        <v>11</v>
      </c>
    </row>
    <row r="378" spans="1:10" ht="32.25" thickTop="1">
      <c r="A378" s="676" t="s">
        <v>494</v>
      </c>
      <c r="B378" s="690"/>
      <c r="C378" s="487" t="s">
        <v>495</v>
      </c>
      <c r="D378" s="487" t="s">
        <v>496</v>
      </c>
      <c r="E378" s="801" t="s">
        <v>497</v>
      </c>
      <c r="F378" s="472" t="s">
        <v>498</v>
      </c>
      <c r="G378" s="41">
        <v>2</v>
      </c>
      <c r="H378" s="35"/>
      <c r="I378" s="34"/>
      <c r="J378" s="35">
        <f>SUM(G378:I378)</f>
        <v>2</v>
      </c>
    </row>
    <row r="379" spans="1:10" ht="16.5" thickBot="1">
      <c r="A379" s="677"/>
      <c r="B379" s="691"/>
      <c r="C379" s="488"/>
      <c r="D379" s="488"/>
      <c r="E379" s="802" t="s">
        <v>499</v>
      </c>
      <c r="F379" s="474"/>
      <c r="G379" s="118">
        <v>1</v>
      </c>
      <c r="H379" s="40"/>
      <c r="I379" s="43">
        <v>1</v>
      </c>
      <c r="J379" s="40">
        <f>SUM(G379:I379)</f>
        <v>2</v>
      </c>
    </row>
    <row r="380" spans="1:10" ht="16.5" thickTop="1">
      <c r="A380" s="677"/>
      <c r="B380" s="691"/>
      <c r="C380" s="488"/>
      <c r="D380" s="488"/>
      <c r="E380" s="801" t="s">
        <v>500</v>
      </c>
      <c r="F380" s="472" t="s">
        <v>501</v>
      </c>
      <c r="G380" s="41">
        <v>1</v>
      </c>
      <c r="H380" s="35"/>
      <c r="I380" s="34"/>
      <c r="J380" s="35">
        <f>SUM(G380:I380)</f>
        <v>1</v>
      </c>
    </row>
    <row r="381" spans="1:10" ht="16.5" thickBot="1">
      <c r="A381" s="677"/>
      <c r="B381" s="691"/>
      <c r="C381" s="488"/>
      <c r="D381" s="488"/>
      <c r="E381" s="49" t="s">
        <v>502</v>
      </c>
      <c r="F381" s="474"/>
      <c r="G381" s="80">
        <v>1</v>
      </c>
      <c r="H381" s="76"/>
      <c r="I381" s="71"/>
      <c r="J381" s="76">
        <f>SUM(G381:I381)</f>
        <v>1</v>
      </c>
    </row>
    <row r="382" spans="1:10" ht="16.5" thickTop="1">
      <c r="A382" s="677"/>
      <c r="B382" s="691"/>
      <c r="C382" s="488"/>
      <c r="D382" s="488"/>
      <c r="E382" s="801" t="s">
        <v>503</v>
      </c>
      <c r="F382" s="472" t="s">
        <v>504</v>
      </c>
      <c r="G382" s="41">
        <v>1</v>
      </c>
      <c r="H382" s="35"/>
      <c r="I382" s="34"/>
      <c r="J382" s="35">
        <f t="shared" ref="J382:J400" si="29">SUM(G382:I382)</f>
        <v>1</v>
      </c>
    </row>
    <row r="383" spans="1:10" ht="16.5" thickBot="1">
      <c r="A383" s="677"/>
      <c r="B383" s="691"/>
      <c r="C383" s="488"/>
      <c r="D383" s="488"/>
      <c r="E383" s="802" t="s">
        <v>505</v>
      </c>
      <c r="F383" s="474"/>
      <c r="G383" s="54">
        <v>1</v>
      </c>
      <c r="H383" s="54">
        <v>1</v>
      </c>
      <c r="I383" s="39"/>
      <c r="J383" s="40">
        <f t="shared" si="29"/>
        <v>2</v>
      </c>
    </row>
    <row r="384" spans="1:10" ht="16.5" thickTop="1">
      <c r="A384" s="677"/>
      <c r="B384" s="691"/>
      <c r="C384" s="488"/>
      <c r="D384" s="488"/>
      <c r="E384" s="801" t="s">
        <v>506</v>
      </c>
      <c r="F384" s="472" t="s">
        <v>78</v>
      </c>
      <c r="G384" s="35"/>
      <c r="H384" s="36">
        <v>2</v>
      </c>
      <c r="I384" s="73">
        <v>1</v>
      </c>
      <c r="J384" s="35">
        <f t="shared" si="29"/>
        <v>3</v>
      </c>
    </row>
    <row r="385" spans="1:10" ht="15.75">
      <c r="A385" s="677"/>
      <c r="B385" s="691"/>
      <c r="C385" s="488"/>
      <c r="D385" s="488"/>
      <c r="E385" s="78" t="s">
        <v>507</v>
      </c>
      <c r="F385" s="473"/>
      <c r="G385" s="7"/>
      <c r="H385" s="10">
        <v>1</v>
      </c>
      <c r="I385" s="23">
        <v>1</v>
      </c>
      <c r="J385" s="7">
        <f t="shared" si="29"/>
        <v>2</v>
      </c>
    </row>
    <row r="386" spans="1:10" ht="15.75">
      <c r="A386" s="677"/>
      <c r="B386" s="691"/>
      <c r="C386" s="488"/>
      <c r="D386" s="488"/>
      <c r="E386" s="78" t="s">
        <v>508</v>
      </c>
      <c r="F386" s="473"/>
      <c r="G386" s="10">
        <v>1</v>
      </c>
      <c r="H386" s="10">
        <v>1</v>
      </c>
      <c r="I386" s="9"/>
      <c r="J386" s="7">
        <f t="shared" si="29"/>
        <v>2</v>
      </c>
    </row>
    <row r="387" spans="1:10" ht="15.75">
      <c r="A387" s="677"/>
      <c r="B387" s="691"/>
      <c r="C387" s="488"/>
      <c r="D387" s="488"/>
      <c r="E387" s="78" t="s">
        <v>509</v>
      </c>
      <c r="F387" s="473"/>
      <c r="G387" s="37">
        <v>1</v>
      </c>
      <c r="H387" s="7"/>
      <c r="I387" s="9"/>
      <c r="J387" s="7">
        <f t="shared" si="29"/>
        <v>1</v>
      </c>
    </row>
    <row r="388" spans="1:10" ht="15.75">
      <c r="A388" s="677"/>
      <c r="B388" s="691"/>
      <c r="C388" s="488"/>
      <c r="D388" s="488"/>
      <c r="E388" s="78" t="s">
        <v>510</v>
      </c>
      <c r="F388" s="473"/>
      <c r="G388" s="7"/>
      <c r="H388" s="10">
        <v>2</v>
      </c>
      <c r="I388" s="9"/>
      <c r="J388" s="7">
        <f t="shared" si="29"/>
        <v>2</v>
      </c>
    </row>
    <row r="389" spans="1:10" ht="15.75">
      <c r="A389" s="677"/>
      <c r="B389" s="691"/>
      <c r="C389" s="488"/>
      <c r="D389" s="488"/>
      <c r="E389" s="78" t="s">
        <v>511</v>
      </c>
      <c r="F389" s="473"/>
      <c r="G389" s="37">
        <v>2</v>
      </c>
      <c r="H389" s="7"/>
      <c r="I389" s="9"/>
      <c r="J389" s="7">
        <f t="shared" si="29"/>
        <v>2</v>
      </c>
    </row>
    <row r="390" spans="1:10" ht="15.75">
      <c r="A390" s="677"/>
      <c r="B390" s="691"/>
      <c r="C390" s="488"/>
      <c r="D390" s="488"/>
      <c r="E390" s="78" t="s">
        <v>512</v>
      </c>
      <c r="F390" s="473"/>
      <c r="G390" s="7"/>
      <c r="H390" s="7"/>
      <c r="I390" s="23">
        <v>1</v>
      </c>
      <c r="J390" s="7">
        <f t="shared" si="29"/>
        <v>1</v>
      </c>
    </row>
    <row r="391" spans="1:10" ht="16.5" thickBot="1">
      <c r="A391" s="677"/>
      <c r="B391" s="691"/>
      <c r="C391" s="488"/>
      <c r="D391" s="488"/>
      <c r="E391" s="802" t="s">
        <v>513</v>
      </c>
      <c r="F391" s="474"/>
      <c r="G391" s="40"/>
      <c r="H391" s="118">
        <v>1</v>
      </c>
      <c r="I391" s="43">
        <v>1</v>
      </c>
      <c r="J391" s="40">
        <f t="shared" si="29"/>
        <v>2</v>
      </c>
    </row>
    <row r="392" spans="1:10" ht="32.25" thickTop="1">
      <c r="A392" s="677"/>
      <c r="B392" s="691"/>
      <c r="C392" s="488"/>
      <c r="D392" s="488"/>
      <c r="E392" s="801" t="s">
        <v>514</v>
      </c>
      <c r="F392" s="472" t="s">
        <v>515</v>
      </c>
      <c r="G392" s="41">
        <v>1</v>
      </c>
      <c r="H392" s="35"/>
      <c r="I392" s="34"/>
      <c r="J392" s="7">
        <f t="shared" si="29"/>
        <v>1</v>
      </c>
    </row>
    <row r="393" spans="1:10" ht="15.75">
      <c r="A393" s="677"/>
      <c r="B393" s="691"/>
      <c r="C393" s="488"/>
      <c r="D393" s="488"/>
      <c r="E393" s="78" t="s">
        <v>516</v>
      </c>
      <c r="F393" s="473"/>
      <c r="G393" s="37">
        <v>2</v>
      </c>
      <c r="H393" s="7"/>
      <c r="I393" s="9"/>
      <c r="J393" s="7">
        <f t="shared" si="29"/>
        <v>2</v>
      </c>
    </row>
    <row r="394" spans="1:10" ht="31.5">
      <c r="A394" s="677"/>
      <c r="B394" s="691"/>
      <c r="C394" s="488"/>
      <c r="D394" s="488"/>
      <c r="E394" s="78" t="s">
        <v>517</v>
      </c>
      <c r="F394" s="473"/>
      <c r="G394" s="7"/>
      <c r="H394" s="7"/>
      <c r="I394" s="23">
        <v>1</v>
      </c>
      <c r="J394" s="7">
        <f t="shared" si="29"/>
        <v>1</v>
      </c>
    </row>
    <row r="395" spans="1:10" ht="15.75">
      <c r="A395" s="677"/>
      <c r="B395" s="691"/>
      <c r="C395" s="488"/>
      <c r="D395" s="488"/>
      <c r="E395" s="78" t="s">
        <v>518</v>
      </c>
      <c r="F395" s="473"/>
      <c r="G395" s="37">
        <v>1</v>
      </c>
      <c r="H395" s="37">
        <v>1</v>
      </c>
      <c r="I395" s="9"/>
      <c r="J395" s="7">
        <f t="shared" si="29"/>
        <v>2</v>
      </c>
    </row>
    <row r="396" spans="1:10" ht="16.5" thickBot="1">
      <c r="A396" s="677"/>
      <c r="B396" s="691"/>
      <c r="C396" s="488"/>
      <c r="D396" s="488"/>
      <c r="E396" s="802" t="s">
        <v>519</v>
      </c>
      <c r="F396" s="474"/>
      <c r="G396" s="118">
        <v>1</v>
      </c>
      <c r="H396" s="40"/>
      <c r="I396" s="39"/>
      <c r="J396" s="40">
        <f t="shared" si="29"/>
        <v>1</v>
      </c>
    </row>
    <row r="397" spans="1:10" ht="33" thickTop="1" thickBot="1">
      <c r="A397" s="677"/>
      <c r="B397" s="691"/>
      <c r="C397" s="488"/>
      <c r="D397" s="488"/>
      <c r="E397" s="853" t="s">
        <v>520</v>
      </c>
      <c r="F397" s="117" t="s">
        <v>521</v>
      </c>
      <c r="G397" s="96">
        <v>1</v>
      </c>
      <c r="H397" s="123"/>
      <c r="I397" s="117"/>
      <c r="J397" s="123">
        <f t="shared" si="29"/>
        <v>1</v>
      </c>
    </row>
    <row r="398" spans="1:10" ht="16.5" thickTop="1">
      <c r="A398" s="677"/>
      <c r="B398" s="691"/>
      <c r="C398" s="488"/>
      <c r="D398" s="488"/>
      <c r="E398" s="801" t="s">
        <v>522</v>
      </c>
      <c r="F398" s="472" t="s">
        <v>523</v>
      </c>
      <c r="G398" s="41">
        <v>1</v>
      </c>
      <c r="H398" s="35"/>
      <c r="I398" s="21">
        <v>1</v>
      </c>
      <c r="J398" s="35">
        <f t="shared" si="29"/>
        <v>2</v>
      </c>
    </row>
    <row r="399" spans="1:10" ht="32.25" thickBot="1">
      <c r="A399" s="677"/>
      <c r="B399" s="691"/>
      <c r="C399" s="488"/>
      <c r="D399" s="488"/>
      <c r="E399" s="802" t="s">
        <v>524</v>
      </c>
      <c r="F399" s="474"/>
      <c r="G399" s="118">
        <v>1</v>
      </c>
      <c r="H399" s="40"/>
      <c r="I399" s="43">
        <v>1</v>
      </c>
      <c r="J399" s="40">
        <f t="shared" si="29"/>
        <v>2</v>
      </c>
    </row>
    <row r="400" spans="1:10" ht="17.25" thickTop="1" thickBot="1">
      <c r="A400" s="678"/>
      <c r="B400" s="692"/>
      <c r="C400" s="693"/>
      <c r="D400" s="693"/>
      <c r="E400" s="806" t="s">
        <v>525</v>
      </c>
      <c r="F400" s="44" t="s">
        <v>456</v>
      </c>
      <c r="G400" s="53"/>
      <c r="H400" s="140">
        <v>2</v>
      </c>
      <c r="I400" s="44"/>
      <c r="J400" s="76">
        <f t="shared" si="29"/>
        <v>2</v>
      </c>
    </row>
    <row r="401" spans="1:10" ht="24.75" thickTop="1" thickBot="1">
      <c r="A401" s="517" t="s">
        <v>58</v>
      </c>
      <c r="B401" s="518"/>
      <c r="C401" s="518"/>
      <c r="D401" s="518"/>
      <c r="E401" s="519"/>
      <c r="F401" s="30"/>
      <c r="G401" s="30">
        <f>SUM(G378:G400)</f>
        <v>19</v>
      </c>
      <c r="H401" s="30">
        <f>SUM(H378:H400)</f>
        <v>11</v>
      </c>
      <c r="I401" s="30">
        <f>SUM(I378:I400)</f>
        <v>8</v>
      </c>
      <c r="J401" s="30">
        <f t="shared" ref="J401" si="30">SUM(J378:J400)</f>
        <v>38</v>
      </c>
    </row>
    <row r="402" spans="1:10" ht="21.75" thickTop="1">
      <c r="A402" s="454" t="s">
        <v>1</v>
      </c>
      <c r="B402" s="454" t="s">
        <v>2</v>
      </c>
      <c r="C402" s="454" t="s">
        <v>3</v>
      </c>
      <c r="D402" s="454" t="s">
        <v>4</v>
      </c>
      <c r="E402" s="798" t="s">
        <v>5</v>
      </c>
      <c r="F402" s="439" t="s">
        <v>6</v>
      </c>
      <c r="G402" s="481" t="s">
        <v>7</v>
      </c>
      <c r="H402" s="482"/>
      <c r="I402" s="482"/>
      <c r="J402" s="483"/>
    </row>
    <row r="403" spans="1:10" ht="21.75" thickBot="1">
      <c r="A403" s="455"/>
      <c r="B403" s="455"/>
      <c r="C403" s="455"/>
      <c r="D403" s="455"/>
      <c r="E403" s="799"/>
      <c r="F403" s="440"/>
      <c r="G403" s="2" t="s">
        <v>8</v>
      </c>
      <c r="H403" s="3" t="s">
        <v>9</v>
      </c>
      <c r="I403" s="4" t="s">
        <v>10</v>
      </c>
      <c r="J403" s="5" t="s">
        <v>11</v>
      </c>
    </row>
    <row r="404" spans="1:10" ht="39" thickTop="1" thickBot="1">
      <c r="A404" s="442" t="s">
        <v>515</v>
      </c>
      <c r="B404" s="141" t="s">
        <v>217</v>
      </c>
      <c r="C404" s="142" t="s">
        <v>61</v>
      </c>
      <c r="D404" s="143" t="s">
        <v>526</v>
      </c>
      <c r="E404" s="98" t="s">
        <v>527</v>
      </c>
      <c r="F404" s="144" t="s">
        <v>528</v>
      </c>
      <c r="G404" s="145" t="s">
        <v>529</v>
      </c>
      <c r="H404" s="146" t="s">
        <v>530</v>
      </c>
      <c r="I404" s="147" t="s">
        <v>531</v>
      </c>
      <c r="J404" s="148">
        <v>54</v>
      </c>
    </row>
    <row r="405" spans="1:10" ht="16.5" thickTop="1">
      <c r="A405" s="443"/>
      <c r="B405" s="466" t="s">
        <v>482</v>
      </c>
      <c r="C405" s="487" t="s">
        <v>172</v>
      </c>
      <c r="D405" s="687" t="s">
        <v>532</v>
      </c>
      <c r="E405" s="854" t="s">
        <v>533</v>
      </c>
      <c r="F405" s="150" t="s">
        <v>534</v>
      </c>
      <c r="G405" s="151">
        <v>1</v>
      </c>
      <c r="H405" s="152">
        <v>2</v>
      </c>
      <c r="I405" s="153"/>
      <c r="J405" s="154">
        <v>3</v>
      </c>
    </row>
    <row r="406" spans="1:10" ht="31.5">
      <c r="A406" s="443"/>
      <c r="B406" s="467"/>
      <c r="C406" s="488"/>
      <c r="D406" s="688"/>
      <c r="E406" s="854" t="s">
        <v>535</v>
      </c>
      <c r="F406" s="149" t="s">
        <v>536</v>
      </c>
      <c r="G406" s="155"/>
      <c r="H406" s="155"/>
      <c r="I406" s="156">
        <v>3</v>
      </c>
      <c r="J406" s="155">
        <v>3</v>
      </c>
    </row>
    <row r="407" spans="1:10" ht="31.5">
      <c r="A407" s="443"/>
      <c r="B407" s="467"/>
      <c r="C407" s="488"/>
      <c r="D407" s="688"/>
      <c r="E407" s="854" t="s">
        <v>537</v>
      </c>
      <c r="F407" s="149" t="s">
        <v>538</v>
      </c>
      <c r="G407" s="155"/>
      <c r="H407" s="155"/>
      <c r="I407" s="156">
        <v>2</v>
      </c>
      <c r="J407" s="155">
        <v>2</v>
      </c>
    </row>
    <row r="408" spans="1:10" ht="15.75">
      <c r="A408" s="443"/>
      <c r="B408" s="467"/>
      <c r="C408" s="488"/>
      <c r="D408" s="688"/>
      <c r="E408" s="854" t="s">
        <v>539</v>
      </c>
      <c r="F408" s="149" t="s">
        <v>540</v>
      </c>
      <c r="G408" s="155"/>
      <c r="H408" s="155"/>
      <c r="I408" s="156">
        <v>1</v>
      </c>
      <c r="J408" s="155">
        <v>1</v>
      </c>
    </row>
    <row r="409" spans="1:10" ht="15.75">
      <c r="A409" s="443"/>
      <c r="B409" s="467"/>
      <c r="C409" s="488"/>
      <c r="D409" s="688"/>
      <c r="E409" s="854" t="s">
        <v>539</v>
      </c>
      <c r="F409" s="149" t="s">
        <v>540</v>
      </c>
      <c r="G409" s="155"/>
      <c r="H409" s="152">
        <v>1</v>
      </c>
      <c r="I409" s="149"/>
      <c r="J409" s="155">
        <v>1</v>
      </c>
    </row>
    <row r="410" spans="1:10" ht="15.75">
      <c r="A410" s="443"/>
      <c r="B410" s="467"/>
      <c r="C410" s="488"/>
      <c r="D410" s="688"/>
      <c r="E410" s="854" t="s">
        <v>539</v>
      </c>
      <c r="F410" s="149" t="s">
        <v>541</v>
      </c>
      <c r="G410" s="155"/>
      <c r="H410" s="155"/>
      <c r="I410" s="156">
        <v>1</v>
      </c>
      <c r="J410" s="155">
        <v>1</v>
      </c>
    </row>
    <row r="411" spans="1:10" ht="16.5" thickBot="1">
      <c r="A411" s="444"/>
      <c r="B411" s="468"/>
      <c r="C411" s="489"/>
      <c r="D411" s="689"/>
      <c r="E411" s="854" t="s">
        <v>354</v>
      </c>
      <c r="F411" s="149"/>
      <c r="G411" s="155"/>
      <c r="H411" s="155"/>
      <c r="I411" s="156">
        <v>1</v>
      </c>
      <c r="J411" s="155">
        <v>1</v>
      </c>
    </row>
    <row r="412" spans="1:10" ht="24.75" thickTop="1" thickBot="1">
      <c r="A412" s="517" t="s">
        <v>58</v>
      </c>
      <c r="B412" s="518"/>
      <c r="C412" s="518"/>
      <c r="D412" s="518"/>
      <c r="E412" s="519"/>
      <c r="F412" s="30"/>
      <c r="G412" s="30">
        <v>24</v>
      </c>
      <c r="H412" s="30">
        <v>17</v>
      </c>
      <c r="I412" s="30">
        <v>25</v>
      </c>
      <c r="J412" s="30">
        <v>66</v>
      </c>
    </row>
    <row r="413" spans="1:10" ht="21.75" thickTop="1">
      <c r="A413" s="454" t="s">
        <v>1</v>
      </c>
      <c r="B413" s="454" t="s">
        <v>2</v>
      </c>
      <c r="C413" s="454" t="s">
        <v>3</v>
      </c>
      <c r="D413" s="454" t="s">
        <v>4</v>
      </c>
      <c r="E413" s="798" t="s">
        <v>5</v>
      </c>
      <c r="F413" s="439" t="s">
        <v>6</v>
      </c>
      <c r="G413" s="481" t="s">
        <v>7</v>
      </c>
      <c r="H413" s="482"/>
      <c r="I413" s="482"/>
      <c r="J413" s="483"/>
    </row>
    <row r="414" spans="1:10" ht="21.75" thickBot="1">
      <c r="A414" s="455"/>
      <c r="B414" s="455"/>
      <c r="C414" s="455"/>
      <c r="D414" s="455"/>
      <c r="E414" s="799"/>
      <c r="F414" s="440"/>
      <c r="G414" s="2" t="s">
        <v>8</v>
      </c>
      <c r="H414" s="3" t="s">
        <v>9</v>
      </c>
      <c r="I414" s="4" t="s">
        <v>10</v>
      </c>
      <c r="J414" s="5" t="s">
        <v>11</v>
      </c>
    </row>
    <row r="415" spans="1:10" ht="30.75" thickTop="1">
      <c r="A415" s="442" t="s">
        <v>542</v>
      </c>
      <c r="B415" s="466" t="s">
        <v>543</v>
      </c>
      <c r="C415" s="487" t="s">
        <v>544</v>
      </c>
      <c r="D415" s="487" t="s">
        <v>545</v>
      </c>
      <c r="E415" s="157" t="s">
        <v>546</v>
      </c>
      <c r="F415" s="9" t="s">
        <v>17</v>
      </c>
      <c r="G415" s="10">
        <v>1</v>
      </c>
      <c r="H415" s="7"/>
      <c r="I415" s="9"/>
      <c r="J415" s="7">
        <f>SUM(G415:I415)</f>
        <v>1</v>
      </c>
    </row>
    <row r="416" spans="1:10" ht="15.75">
      <c r="A416" s="443"/>
      <c r="B416" s="467"/>
      <c r="C416" s="488"/>
      <c r="D416" s="488"/>
      <c r="E416" s="157" t="s">
        <v>547</v>
      </c>
      <c r="F416" s="9" t="s">
        <v>17</v>
      </c>
      <c r="G416" s="10">
        <v>1</v>
      </c>
      <c r="H416" s="7"/>
      <c r="I416" s="9"/>
      <c r="J416" s="7">
        <f>SUM(G416:I416)</f>
        <v>1</v>
      </c>
    </row>
    <row r="417" spans="1:10" ht="15.75">
      <c r="A417" s="443"/>
      <c r="B417" s="467"/>
      <c r="C417" s="488"/>
      <c r="D417" s="488"/>
      <c r="E417" s="157" t="s">
        <v>548</v>
      </c>
      <c r="F417" s="9" t="s">
        <v>17</v>
      </c>
      <c r="G417" s="10">
        <v>1</v>
      </c>
      <c r="H417" s="7"/>
      <c r="I417" s="9"/>
      <c r="J417" s="7">
        <f t="shared" ref="J417:J425" si="31">SUM(G417:I417)</f>
        <v>1</v>
      </c>
    </row>
    <row r="418" spans="1:10" ht="15.75">
      <c r="A418" s="443"/>
      <c r="B418" s="467"/>
      <c r="C418" s="488"/>
      <c r="D418" s="488"/>
      <c r="E418" s="157" t="s">
        <v>549</v>
      </c>
      <c r="F418" s="9" t="s">
        <v>17</v>
      </c>
      <c r="G418" s="10">
        <v>1</v>
      </c>
      <c r="H418" s="7"/>
      <c r="I418" s="9"/>
      <c r="J418" s="7">
        <f t="shared" si="31"/>
        <v>1</v>
      </c>
    </row>
    <row r="419" spans="1:10" ht="15.75">
      <c r="A419" s="443"/>
      <c r="B419" s="467"/>
      <c r="C419" s="488"/>
      <c r="D419" s="488"/>
      <c r="E419" s="157" t="s">
        <v>550</v>
      </c>
      <c r="F419" s="9" t="s">
        <v>551</v>
      </c>
      <c r="G419" s="37">
        <v>1</v>
      </c>
      <c r="H419" s="7"/>
      <c r="I419" s="9"/>
      <c r="J419" s="7">
        <f t="shared" si="31"/>
        <v>1</v>
      </c>
    </row>
    <row r="420" spans="1:10" ht="30.75" thickBot="1">
      <c r="A420" s="443"/>
      <c r="B420" s="468"/>
      <c r="C420" s="489"/>
      <c r="D420" s="489"/>
      <c r="E420" s="855" t="s">
        <v>552</v>
      </c>
      <c r="F420" s="39" t="s">
        <v>17</v>
      </c>
      <c r="G420" s="40"/>
      <c r="H420" s="40"/>
      <c r="I420" s="26">
        <v>1</v>
      </c>
      <c r="J420" s="40">
        <f t="shared" si="31"/>
        <v>1</v>
      </c>
    </row>
    <row r="421" spans="1:10" ht="16.5" thickTop="1">
      <c r="A421" s="443"/>
      <c r="B421" s="683" t="s">
        <v>553</v>
      </c>
      <c r="C421" s="683" t="s">
        <v>102</v>
      </c>
      <c r="D421" s="683" t="s">
        <v>554</v>
      </c>
      <c r="E421" s="856" t="s">
        <v>555</v>
      </c>
      <c r="F421" s="20" t="s">
        <v>17</v>
      </c>
      <c r="G421" s="41">
        <v>1</v>
      </c>
      <c r="H421" s="18"/>
      <c r="I421" s="20"/>
      <c r="J421" s="18">
        <f t="shared" si="31"/>
        <v>1</v>
      </c>
    </row>
    <row r="422" spans="1:10" ht="15.75">
      <c r="A422" s="443"/>
      <c r="B422" s="684"/>
      <c r="C422" s="684"/>
      <c r="D422" s="684"/>
      <c r="E422" s="857" t="s">
        <v>556</v>
      </c>
      <c r="F422" s="24" t="s">
        <v>69</v>
      </c>
      <c r="G422" s="113"/>
      <c r="H422" s="37">
        <v>1</v>
      </c>
      <c r="I422" s="24"/>
      <c r="J422" s="113">
        <f t="shared" si="31"/>
        <v>1</v>
      </c>
    </row>
    <row r="423" spans="1:10" ht="15.75">
      <c r="A423" s="443"/>
      <c r="B423" s="684"/>
      <c r="C423" s="684"/>
      <c r="D423" s="684"/>
      <c r="E423" s="857" t="s">
        <v>557</v>
      </c>
      <c r="F423" s="24" t="s">
        <v>69</v>
      </c>
      <c r="G423" s="113"/>
      <c r="H423" s="113"/>
      <c r="I423" s="23">
        <v>1</v>
      </c>
      <c r="J423" s="113">
        <f t="shared" si="31"/>
        <v>1</v>
      </c>
    </row>
    <row r="424" spans="1:10" ht="15.75">
      <c r="A424" s="443"/>
      <c r="B424" s="685"/>
      <c r="C424" s="685"/>
      <c r="D424" s="685"/>
      <c r="E424" s="858"/>
      <c r="F424" s="131"/>
      <c r="G424" s="158"/>
      <c r="H424" s="158"/>
      <c r="I424" s="159"/>
      <c r="J424" s="158"/>
    </row>
    <row r="425" spans="1:10" ht="30.75" thickBot="1">
      <c r="A425" s="443"/>
      <c r="B425" s="686"/>
      <c r="C425" s="686"/>
      <c r="D425" s="686"/>
      <c r="E425" s="859" t="s">
        <v>546</v>
      </c>
      <c r="F425" s="25" t="s">
        <v>17</v>
      </c>
      <c r="G425" s="116"/>
      <c r="H425" s="116"/>
      <c r="I425" s="26">
        <v>1</v>
      </c>
      <c r="J425" s="116">
        <f t="shared" si="31"/>
        <v>1</v>
      </c>
    </row>
    <row r="426" spans="1:10" ht="31.5" thickTop="1" thickBot="1">
      <c r="A426" s="443"/>
      <c r="B426" s="466" t="s">
        <v>558</v>
      </c>
      <c r="C426" s="487" t="s">
        <v>172</v>
      </c>
      <c r="D426" s="487" t="s">
        <v>559</v>
      </c>
      <c r="E426" s="860" t="s">
        <v>560</v>
      </c>
      <c r="F426" s="472" t="s">
        <v>561</v>
      </c>
      <c r="G426" s="93">
        <v>1</v>
      </c>
      <c r="H426" s="93">
        <v>1</v>
      </c>
      <c r="I426" s="71"/>
      <c r="J426" s="76">
        <v>2</v>
      </c>
    </row>
    <row r="427" spans="1:10" ht="31.5" thickTop="1" thickBot="1">
      <c r="A427" s="443"/>
      <c r="B427" s="467"/>
      <c r="C427" s="488"/>
      <c r="D427" s="488"/>
      <c r="E427" s="860" t="s">
        <v>562</v>
      </c>
      <c r="F427" s="473"/>
      <c r="G427" s="93">
        <v>1</v>
      </c>
      <c r="H427" s="76"/>
      <c r="I427" s="71"/>
      <c r="J427" s="76">
        <v>1</v>
      </c>
    </row>
    <row r="428" spans="1:10" ht="31.5" thickTop="1" thickBot="1">
      <c r="A428" s="443"/>
      <c r="B428" s="467"/>
      <c r="C428" s="488"/>
      <c r="D428" s="488"/>
      <c r="E428" s="860" t="s">
        <v>563</v>
      </c>
      <c r="F428" s="474"/>
      <c r="G428" s="93">
        <v>1</v>
      </c>
      <c r="H428" s="76"/>
      <c r="I428" s="71"/>
      <c r="J428" s="76">
        <v>1</v>
      </c>
    </row>
    <row r="429" spans="1:10" ht="31.5" thickTop="1" thickBot="1">
      <c r="A429" s="443"/>
      <c r="B429" s="467"/>
      <c r="C429" s="488"/>
      <c r="D429" s="488"/>
      <c r="E429" s="860" t="s">
        <v>564</v>
      </c>
      <c r="F429" s="71" t="s">
        <v>565</v>
      </c>
      <c r="G429" s="93">
        <v>1</v>
      </c>
      <c r="H429" s="93">
        <v>1</v>
      </c>
      <c r="I429" s="71"/>
      <c r="J429" s="76">
        <v>3</v>
      </c>
    </row>
    <row r="430" spans="1:10" ht="46.5" thickTop="1" thickBot="1">
      <c r="A430" s="443"/>
      <c r="B430" s="467"/>
      <c r="C430" s="488"/>
      <c r="D430" s="488"/>
      <c r="E430" s="860" t="s">
        <v>566</v>
      </c>
      <c r="F430" s="472" t="s">
        <v>567</v>
      </c>
      <c r="G430" s="93">
        <v>2</v>
      </c>
      <c r="H430" s="90"/>
      <c r="I430" s="71"/>
      <c r="J430" s="76">
        <v>1</v>
      </c>
    </row>
    <row r="431" spans="1:10" ht="46.5" thickTop="1" thickBot="1">
      <c r="A431" s="443"/>
      <c r="B431" s="467"/>
      <c r="C431" s="488"/>
      <c r="D431" s="488"/>
      <c r="E431" s="860" t="s">
        <v>568</v>
      </c>
      <c r="F431" s="474"/>
      <c r="G431" s="93">
        <v>1</v>
      </c>
      <c r="H431" s="93">
        <v>1</v>
      </c>
      <c r="I431" s="71"/>
      <c r="J431" s="76">
        <v>2</v>
      </c>
    </row>
    <row r="432" spans="1:10" ht="31.5" thickTop="1" thickBot="1">
      <c r="A432" s="443"/>
      <c r="B432" s="467"/>
      <c r="C432" s="488"/>
      <c r="D432" s="488"/>
      <c r="E432" s="860" t="s">
        <v>569</v>
      </c>
      <c r="F432" s="71"/>
      <c r="G432" s="90"/>
      <c r="H432" s="93">
        <v>1</v>
      </c>
      <c r="I432" s="71"/>
      <c r="J432" s="76">
        <v>1</v>
      </c>
    </row>
    <row r="433" spans="1:10" ht="31.5" thickTop="1" thickBot="1">
      <c r="A433" s="443"/>
      <c r="B433" s="467"/>
      <c r="C433" s="488"/>
      <c r="D433" s="488"/>
      <c r="E433" s="860" t="s">
        <v>570</v>
      </c>
      <c r="F433" s="71"/>
      <c r="G433" s="93">
        <v>1</v>
      </c>
      <c r="H433" s="76"/>
      <c r="I433" s="71"/>
      <c r="J433" s="76">
        <v>1</v>
      </c>
    </row>
    <row r="434" spans="1:10" ht="31.5" thickTop="1" thickBot="1">
      <c r="A434" s="443"/>
      <c r="B434" s="467"/>
      <c r="C434" s="488"/>
      <c r="D434" s="488"/>
      <c r="E434" s="860" t="s">
        <v>571</v>
      </c>
      <c r="F434" s="472" t="s">
        <v>567</v>
      </c>
      <c r="G434" s="80">
        <v>2</v>
      </c>
      <c r="H434" s="76"/>
      <c r="I434" s="71"/>
      <c r="J434" s="76">
        <v>2</v>
      </c>
    </row>
    <row r="435" spans="1:10" ht="31.5" thickTop="1" thickBot="1">
      <c r="A435" s="443"/>
      <c r="B435" s="467"/>
      <c r="C435" s="488"/>
      <c r="D435" s="488"/>
      <c r="E435" s="860" t="s">
        <v>572</v>
      </c>
      <c r="F435" s="474"/>
      <c r="G435" s="93">
        <v>2</v>
      </c>
      <c r="H435" s="76"/>
      <c r="I435" s="71"/>
      <c r="J435" s="76">
        <v>2</v>
      </c>
    </row>
    <row r="436" spans="1:10" ht="31.5" thickTop="1" thickBot="1">
      <c r="A436" s="443"/>
      <c r="B436" s="467"/>
      <c r="C436" s="488"/>
      <c r="D436" s="488"/>
      <c r="E436" s="860" t="s">
        <v>573</v>
      </c>
      <c r="F436" s="680" t="s">
        <v>574</v>
      </c>
      <c r="G436" s="93">
        <v>1</v>
      </c>
      <c r="H436" s="93">
        <v>1</v>
      </c>
      <c r="I436" s="71"/>
      <c r="J436" s="76">
        <v>2</v>
      </c>
    </row>
    <row r="437" spans="1:10" ht="15.75" thickTop="1">
      <c r="A437" s="443"/>
      <c r="B437" s="467"/>
      <c r="C437" s="488"/>
      <c r="D437" s="488"/>
      <c r="E437" s="861" t="s">
        <v>575</v>
      </c>
      <c r="F437" s="681"/>
      <c r="G437" s="478">
        <v>1</v>
      </c>
      <c r="H437" s="478">
        <v>1</v>
      </c>
      <c r="I437" s="472"/>
      <c r="J437" s="475">
        <v>2</v>
      </c>
    </row>
    <row r="438" spans="1:10" ht="15.75" thickBot="1">
      <c r="A438" s="443"/>
      <c r="B438" s="467"/>
      <c r="C438" s="488"/>
      <c r="D438" s="488"/>
      <c r="E438" s="862"/>
      <c r="F438" s="682"/>
      <c r="G438" s="480"/>
      <c r="H438" s="480"/>
      <c r="I438" s="474"/>
      <c r="J438" s="477"/>
    </row>
    <row r="439" spans="1:10" ht="31.5" thickTop="1" thickBot="1">
      <c r="A439" s="443"/>
      <c r="B439" s="467"/>
      <c r="C439" s="488"/>
      <c r="D439" s="488"/>
      <c r="E439" s="860" t="s">
        <v>576</v>
      </c>
      <c r="F439" s="71"/>
      <c r="G439" s="76"/>
      <c r="H439" s="93">
        <v>1</v>
      </c>
      <c r="I439" s="71"/>
      <c r="J439" s="76">
        <v>1</v>
      </c>
    </row>
    <row r="440" spans="1:10" ht="31.5" thickTop="1" thickBot="1">
      <c r="A440" s="443"/>
      <c r="B440" s="467"/>
      <c r="C440" s="488"/>
      <c r="D440" s="488"/>
      <c r="E440" s="860" t="s">
        <v>577</v>
      </c>
      <c r="F440" s="71"/>
      <c r="G440" s="76"/>
      <c r="H440" s="93">
        <v>1</v>
      </c>
      <c r="I440" s="71"/>
      <c r="J440" s="76">
        <v>1</v>
      </c>
    </row>
    <row r="441" spans="1:10" ht="31.5" thickTop="1" thickBot="1">
      <c r="A441" s="443"/>
      <c r="B441" s="467"/>
      <c r="C441" s="488"/>
      <c r="D441" s="488"/>
      <c r="E441" s="860" t="s">
        <v>578</v>
      </c>
      <c r="F441" s="71"/>
      <c r="G441" s="76"/>
      <c r="H441" s="93">
        <v>1</v>
      </c>
      <c r="I441" s="71"/>
      <c r="J441" s="76">
        <v>1</v>
      </c>
    </row>
    <row r="442" spans="1:10" ht="31.5" thickTop="1" thickBot="1">
      <c r="A442" s="443"/>
      <c r="B442" s="467"/>
      <c r="C442" s="488"/>
      <c r="D442" s="488"/>
      <c r="E442" s="860" t="s">
        <v>579</v>
      </c>
      <c r="F442" s="71"/>
      <c r="G442" s="76"/>
      <c r="H442" s="93">
        <v>1</v>
      </c>
      <c r="I442" s="72">
        <v>1</v>
      </c>
      <c r="J442" s="76">
        <v>2</v>
      </c>
    </row>
    <row r="443" spans="1:10" ht="24.75" thickTop="1" thickBot="1">
      <c r="A443" s="679"/>
      <c r="B443" s="518"/>
      <c r="C443" s="518"/>
      <c r="D443" s="518"/>
      <c r="E443" s="519"/>
      <c r="F443" s="30"/>
      <c r="G443" s="30">
        <v>20</v>
      </c>
      <c r="H443" s="30">
        <v>11</v>
      </c>
      <c r="I443" s="30">
        <v>4</v>
      </c>
      <c r="J443" s="30">
        <v>35</v>
      </c>
    </row>
    <row r="444" spans="1:10" ht="21.75" thickTop="1">
      <c r="A444" s="454" t="s">
        <v>1</v>
      </c>
      <c r="B444" s="454" t="s">
        <v>2</v>
      </c>
      <c r="C444" s="454" t="s">
        <v>3</v>
      </c>
      <c r="D444" s="454" t="s">
        <v>4</v>
      </c>
      <c r="E444" s="798" t="s">
        <v>5</v>
      </c>
      <c r="F444" s="439" t="s">
        <v>6</v>
      </c>
      <c r="G444" s="481"/>
      <c r="H444" s="482"/>
      <c r="I444" s="482"/>
      <c r="J444" s="483"/>
    </row>
    <row r="445" spans="1:10" ht="21.75" thickBot="1">
      <c r="A445" s="455"/>
      <c r="B445" s="455"/>
      <c r="C445" s="455"/>
      <c r="D445" s="455"/>
      <c r="E445" s="799"/>
      <c r="F445" s="440"/>
      <c r="G445" s="2" t="s">
        <v>8</v>
      </c>
      <c r="H445" s="3" t="s">
        <v>9</v>
      </c>
      <c r="I445" s="4" t="s">
        <v>10</v>
      </c>
      <c r="J445" s="5" t="s">
        <v>11</v>
      </c>
    </row>
    <row r="446" spans="1:10" ht="76.5" thickTop="1" thickBot="1">
      <c r="A446" s="676" t="s">
        <v>580</v>
      </c>
      <c r="B446" s="573" t="s">
        <v>581</v>
      </c>
      <c r="C446" s="576" t="s">
        <v>27</v>
      </c>
      <c r="D446" s="576" t="s">
        <v>582</v>
      </c>
      <c r="E446" s="160" t="s">
        <v>583</v>
      </c>
      <c r="F446" s="34" t="s">
        <v>584</v>
      </c>
      <c r="G446" s="35"/>
      <c r="H446" s="35"/>
      <c r="I446" s="73">
        <v>1</v>
      </c>
      <c r="J446" s="35">
        <v>1</v>
      </c>
    </row>
    <row r="447" spans="1:10" ht="31.5" thickTop="1" thickBot="1">
      <c r="A447" s="677"/>
      <c r="B447" s="574"/>
      <c r="C447" s="577"/>
      <c r="D447" s="577"/>
      <c r="E447" s="160" t="s">
        <v>585</v>
      </c>
      <c r="F447" s="9" t="s">
        <v>586</v>
      </c>
      <c r="G447" s="7"/>
      <c r="H447" s="7"/>
      <c r="I447" s="23">
        <v>1</v>
      </c>
      <c r="J447" s="7">
        <v>1</v>
      </c>
    </row>
    <row r="448" spans="1:10" ht="76.5" thickTop="1" thickBot="1">
      <c r="A448" s="677"/>
      <c r="B448" s="574"/>
      <c r="C448" s="577"/>
      <c r="D448" s="577"/>
      <c r="E448" s="160" t="s">
        <v>587</v>
      </c>
      <c r="F448" s="9" t="s">
        <v>588</v>
      </c>
      <c r="G448" s="7"/>
      <c r="H448" s="7"/>
      <c r="I448" s="38">
        <v>1</v>
      </c>
      <c r="J448" s="7">
        <v>1</v>
      </c>
    </row>
    <row r="449" spans="1:10" ht="17.25" thickTop="1" thickBot="1">
      <c r="A449" s="677"/>
      <c r="B449" s="575"/>
      <c r="C449" s="578"/>
      <c r="D449" s="578"/>
      <c r="E449" s="161" t="s">
        <v>589</v>
      </c>
      <c r="F449" s="39" t="s">
        <v>590</v>
      </c>
      <c r="G449" s="40"/>
      <c r="H449" s="40"/>
      <c r="I449" s="43">
        <v>1</v>
      </c>
      <c r="J449" s="40">
        <v>1</v>
      </c>
    </row>
    <row r="450" spans="1:10" ht="32.25" thickTop="1">
      <c r="A450" s="677"/>
      <c r="B450" s="467" t="s">
        <v>591</v>
      </c>
      <c r="C450" s="467" t="s">
        <v>592</v>
      </c>
      <c r="D450" s="467" t="s">
        <v>593</v>
      </c>
      <c r="E450" s="806" t="s">
        <v>594</v>
      </c>
      <c r="F450" s="44"/>
      <c r="G450" s="162">
        <v>1</v>
      </c>
      <c r="H450" s="163"/>
      <c r="I450" s="164"/>
      <c r="J450" s="163">
        <f>SUM(G450:I450)</f>
        <v>1</v>
      </c>
    </row>
    <row r="451" spans="1:10" ht="15.75">
      <c r="A451" s="677"/>
      <c r="B451" s="467"/>
      <c r="C451" s="467"/>
      <c r="D451" s="467"/>
      <c r="E451" s="78" t="s">
        <v>595</v>
      </c>
      <c r="F451" s="9"/>
      <c r="G451" s="165"/>
      <c r="H451" s="166">
        <v>1</v>
      </c>
      <c r="I451" s="167" t="s">
        <v>596</v>
      </c>
      <c r="J451" s="165">
        <f>SUM(G451:I451)</f>
        <v>1</v>
      </c>
    </row>
    <row r="452" spans="1:10" ht="31.5">
      <c r="A452" s="677"/>
      <c r="B452" s="467"/>
      <c r="C452" s="467"/>
      <c r="D452" s="467"/>
      <c r="E452" s="78" t="s">
        <v>597</v>
      </c>
      <c r="F452" s="9"/>
      <c r="G452" s="165"/>
      <c r="H452" s="165"/>
      <c r="I452" s="168">
        <v>1</v>
      </c>
      <c r="J452" s="165">
        <f t="shared" ref="J452:J455" si="32">SUM(G452:I452)</f>
        <v>1</v>
      </c>
    </row>
    <row r="453" spans="1:10" ht="15.75">
      <c r="A453" s="677"/>
      <c r="B453" s="467"/>
      <c r="C453" s="467"/>
      <c r="D453" s="467"/>
      <c r="E453" s="78" t="s">
        <v>598</v>
      </c>
      <c r="F453" s="9"/>
      <c r="G453" s="165"/>
      <c r="H453" s="165"/>
      <c r="I453" s="168">
        <v>1</v>
      </c>
      <c r="J453" s="165">
        <f t="shared" si="32"/>
        <v>1</v>
      </c>
    </row>
    <row r="454" spans="1:10" ht="15.75">
      <c r="A454" s="677"/>
      <c r="B454" s="467"/>
      <c r="C454" s="467"/>
      <c r="D454" s="467"/>
      <c r="E454" s="78" t="s">
        <v>599</v>
      </c>
      <c r="F454" s="9"/>
      <c r="G454" s="165"/>
      <c r="H454" s="165"/>
      <c r="I454" s="169">
        <v>2</v>
      </c>
      <c r="J454" s="165">
        <f>SUM(G454:I454)</f>
        <v>2</v>
      </c>
    </row>
    <row r="455" spans="1:10" ht="16.5" thickBot="1">
      <c r="A455" s="677"/>
      <c r="B455" s="468"/>
      <c r="C455" s="468"/>
      <c r="D455" s="468"/>
      <c r="E455" s="802" t="s">
        <v>351</v>
      </c>
      <c r="F455" s="39"/>
      <c r="G455" s="170"/>
      <c r="H455" s="170"/>
      <c r="I455" s="171">
        <v>1</v>
      </c>
      <c r="J455" s="170">
        <f t="shared" si="32"/>
        <v>1</v>
      </c>
    </row>
    <row r="456" spans="1:10" ht="33" thickTop="1" thickBot="1">
      <c r="A456" s="677"/>
      <c r="B456" s="466" t="s">
        <v>217</v>
      </c>
      <c r="C456" s="466" t="s">
        <v>18</v>
      </c>
      <c r="D456" s="466" t="s">
        <v>600</v>
      </c>
      <c r="E456" s="806" t="s">
        <v>594</v>
      </c>
      <c r="F456" s="71" t="s">
        <v>601</v>
      </c>
      <c r="G456" s="172"/>
      <c r="H456" s="173">
        <v>1</v>
      </c>
      <c r="I456" s="174"/>
      <c r="J456" s="172">
        <v>1</v>
      </c>
    </row>
    <row r="457" spans="1:10" ht="17.25" thickTop="1" thickBot="1">
      <c r="A457" s="677"/>
      <c r="B457" s="467"/>
      <c r="C457" s="467"/>
      <c r="D457" s="467"/>
      <c r="E457" s="863" t="s">
        <v>602</v>
      </c>
      <c r="F457" s="71" t="s">
        <v>603</v>
      </c>
      <c r="G457" s="172"/>
      <c r="H457" s="172"/>
      <c r="I457" s="175">
        <v>1</v>
      </c>
      <c r="J457" s="172">
        <v>1</v>
      </c>
    </row>
    <row r="458" spans="1:10" ht="33" thickTop="1" thickBot="1">
      <c r="A458" s="677"/>
      <c r="B458" s="467"/>
      <c r="C458" s="467"/>
      <c r="D458" s="467"/>
      <c r="E458" s="863" t="s">
        <v>597</v>
      </c>
      <c r="F458" s="71" t="s">
        <v>604</v>
      </c>
      <c r="G458" s="172"/>
      <c r="H458" s="172"/>
      <c r="I458" s="175">
        <v>1</v>
      </c>
      <c r="J458" s="172">
        <v>1</v>
      </c>
    </row>
    <row r="459" spans="1:10" ht="17.25" thickTop="1" thickBot="1">
      <c r="A459" s="677"/>
      <c r="B459" s="467"/>
      <c r="C459" s="467"/>
      <c r="D459" s="467"/>
      <c r="E459" s="863" t="s">
        <v>598</v>
      </c>
      <c r="F459" s="71" t="s">
        <v>605</v>
      </c>
      <c r="G459" s="172"/>
      <c r="H459" s="172"/>
      <c r="I459" s="175">
        <v>1</v>
      </c>
      <c r="J459" s="172">
        <v>1</v>
      </c>
    </row>
    <row r="460" spans="1:10" ht="46.5" thickTop="1" thickBot="1">
      <c r="A460" s="677"/>
      <c r="B460" s="467"/>
      <c r="C460" s="467"/>
      <c r="D460" s="467"/>
      <c r="E460" s="864" t="s">
        <v>606</v>
      </c>
      <c r="F460" s="71" t="s">
        <v>607</v>
      </c>
      <c r="G460" s="172"/>
      <c r="H460" s="176">
        <v>1</v>
      </c>
      <c r="I460" s="174"/>
      <c r="J460" s="172">
        <v>1</v>
      </c>
    </row>
    <row r="461" spans="1:10" ht="16.5" thickTop="1" thickBot="1">
      <c r="A461" s="677"/>
      <c r="B461" s="467"/>
      <c r="C461" s="467"/>
      <c r="D461" s="467"/>
      <c r="E461" s="865" t="s">
        <v>608</v>
      </c>
      <c r="F461" s="674" t="s">
        <v>609</v>
      </c>
      <c r="G461" s="673"/>
      <c r="H461" s="675">
        <v>1</v>
      </c>
      <c r="I461" s="672"/>
      <c r="J461" s="673">
        <v>1</v>
      </c>
    </row>
    <row r="462" spans="1:10" ht="16.5" thickTop="1" thickBot="1">
      <c r="A462" s="677"/>
      <c r="B462" s="467"/>
      <c r="C462" s="467"/>
      <c r="D462" s="467"/>
      <c r="E462" s="865"/>
      <c r="F462" s="674"/>
      <c r="G462" s="673"/>
      <c r="H462" s="675"/>
      <c r="I462" s="672"/>
      <c r="J462" s="673"/>
    </row>
    <row r="463" spans="1:10" ht="17.25" thickTop="1" thickBot="1">
      <c r="A463" s="677"/>
      <c r="B463" s="467"/>
      <c r="C463" s="467"/>
      <c r="D463" s="467"/>
      <c r="E463" s="853" t="s">
        <v>610</v>
      </c>
      <c r="F463" s="117" t="s">
        <v>611</v>
      </c>
      <c r="G463" s="177"/>
      <c r="H463" s="178">
        <v>1</v>
      </c>
      <c r="I463" s="179"/>
      <c r="J463" s="177">
        <v>1</v>
      </c>
    </row>
    <row r="464" spans="1:10" ht="17.25" thickTop="1" thickBot="1">
      <c r="A464" s="677"/>
      <c r="B464" s="467"/>
      <c r="C464" s="467"/>
      <c r="D464" s="467"/>
      <c r="E464" s="863" t="s">
        <v>612</v>
      </c>
      <c r="F464" s="71" t="s">
        <v>613</v>
      </c>
      <c r="G464" s="172"/>
      <c r="H464" s="176">
        <v>1</v>
      </c>
      <c r="I464" s="174"/>
      <c r="J464" s="172">
        <v>1</v>
      </c>
    </row>
    <row r="465" spans="1:10" ht="17.25" thickTop="1" thickBot="1">
      <c r="A465" s="677"/>
      <c r="B465" s="467"/>
      <c r="C465" s="467"/>
      <c r="D465" s="467"/>
      <c r="E465" s="863" t="s">
        <v>612</v>
      </c>
      <c r="F465" s="71" t="s">
        <v>614</v>
      </c>
      <c r="G465" s="172"/>
      <c r="H465" s="176">
        <v>1</v>
      </c>
      <c r="I465" s="174"/>
      <c r="J465" s="172">
        <v>1</v>
      </c>
    </row>
    <row r="466" spans="1:10" ht="17.25" thickTop="1" thickBot="1">
      <c r="A466" s="677"/>
      <c r="B466" s="467"/>
      <c r="C466" s="467"/>
      <c r="D466" s="467"/>
      <c r="E466" s="863" t="s">
        <v>612</v>
      </c>
      <c r="F466" s="71" t="s">
        <v>615</v>
      </c>
      <c r="G466" s="172"/>
      <c r="H466" s="176">
        <v>1</v>
      </c>
      <c r="I466" s="174"/>
      <c r="J466" s="172">
        <v>1</v>
      </c>
    </row>
    <row r="467" spans="1:10" ht="17.25" thickTop="1" thickBot="1">
      <c r="A467" s="678"/>
      <c r="B467" s="468"/>
      <c r="C467" s="468"/>
      <c r="D467" s="468"/>
      <c r="E467" s="863" t="s">
        <v>612</v>
      </c>
      <c r="F467" s="71" t="s">
        <v>616</v>
      </c>
      <c r="G467" s="176">
        <v>1</v>
      </c>
      <c r="H467" s="172"/>
      <c r="I467" s="174"/>
      <c r="J467" s="172">
        <v>1</v>
      </c>
    </row>
    <row r="468" spans="1:10" ht="24.75" thickTop="1" thickBot="1">
      <c r="A468" s="517" t="s">
        <v>58</v>
      </c>
      <c r="B468" s="518"/>
      <c r="C468" s="518"/>
      <c r="D468" s="518"/>
      <c r="E468" s="519"/>
      <c r="F468" s="30"/>
      <c r="G468" s="30">
        <v>2</v>
      </c>
      <c r="H468" s="30">
        <v>8</v>
      </c>
      <c r="I468" s="30">
        <v>12</v>
      </c>
      <c r="J468" s="30">
        <v>22</v>
      </c>
    </row>
    <row r="469" spans="1:10" ht="21.75" thickTop="1">
      <c r="A469" s="454" t="s">
        <v>1</v>
      </c>
      <c r="B469" s="454" t="s">
        <v>2</v>
      </c>
      <c r="C469" s="454" t="s">
        <v>3</v>
      </c>
      <c r="D469" s="454" t="s">
        <v>4</v>
      </c>
      <c r="E469" s="798" t="s">
        <v>5</v>
      </c>
      <c r="F469" s="439" t="s">
        <v>6</v>
      </c>
      <c r="G469" s="481" t="s">
        <v>7</v>
      </c>
      <c r="H469" s="482"/>
      <c r="I469" s="482"/>
      <c r="J469" s="483"/>
    </row>
    <row r="470" spans="1:10" ht="21.75" thickBot="1">
      <c r="A470" s="455"/>
      <c r="B470" s="455"/>
      <c r="C470" s="455"/>
      <c r="D470" s="455"/>
      <c r="E470" s="799"/>
      <c r="F470" s="440"/>
      <c r="G470" s="2" t="s">
        <v>8</v>
      </c>
      <c r="H470" s="3" t="s">
        <v>9</v>
      </c>
      <c r="I470" s="4" t="s">
        <v>10</v>
      </c>
      <c r="J470" s="5" t="s">
        <v>11</v>
      </c>
    </row>
    <row r="471" spans="1:10" ht="33" thickTop="1" thickBot="1">
      <c r="A471" s="442" t="s">
        <v>617</v>
      </c>
      <c r="B471" s="466" t="s">
        <v>618</v>
      </c>
      <c r="C471" s="487" t="s">
        <v>619</v>
      </c>
      <c r="D471" s="487" t="s">
        <v>620</v>
      </c>
      <c r="E471" s="866" t="s">
        <v>621</v>
      </c>
      <c r="F471" s="664" t="s">
        <v>622</v>
      </c>
      <c r="G471" s="96">
        <v>1</v>
      </c>
      <c r="H471" s="123"/>
      <c r="I471" s="117"/>
      <c r="J471" s="123">
        <v>1</v>
      </c>
    </row>
    <row r="472" spans="1:10" ht="33" thickTop="1" thickBot="1">
      <c r="A472" s="443"/>
      <c r="B472" s="467"/>
      <c r="C472" s="488"/>
      <c r="D472" s="488"/>
      <c r="E472" s="866" t="s">
        <v>623</v>
      </c>
      <c r="F472" s="665"/>
      <c r="G472" s="76"/>
      <c r="H472" s="76"/>
      <c r="I472" s="72">
        <v>1</v>
      </c>
      <c r="J472" s="76">
        <v>1</v>
      </c>
    </row>
    <row r="473" spans="1:10" ht="33" thickTop="1" thickBot="1">
      <c r="A473" s="443"/>
      <c r="B473" s="467"/>
      <c r="C473" s="488"/>
      <c r="D473" s="488"/>
      <c r="E473" s="866" t="s">
        <v>624</v>
      </c>
      <c r="F473" s="665"/>
      <c r="G473" s="93">
        <v>1</v>
      </c>
      <c r="H473" s="76"/>
      <c r="I473" s="71"/>
      <c r="J473" s="76">
        <v>1</v>
      </c>
    </row>
    <row r="474" spans="1:10" ht="33" thickTop="1" thickBot="1">
      <c r="A474" s="443"/>
      <c r="B474" s="467"/>
      <c r="C474" s="488"/>
      <c r="D474" s="488"/>
      <c r="E474" s="866" t="s">
        <v>625</v>
      </c>
      <c r="F474" s="665"/>
      <c r="G474" s="76"/>
      <c r="H474" s="93">
        <v>1</v>
      </c>
      <c r="I474" s="71"/>
      <c r="J474" s="76">
        <v>1</v>
      </c>
    </row>
    <row r="475" spans="1:10" ht="48.75" thickTop="1" thickBot="1">
      <c r="A475" s="443"/>
      <c r="B475" s="467"/>
      <c r="C475" s="488"/>
      <c r="D475" s="488"/>
      <c r="E475" s="866" t="s">
        <v>626</v>
      </c>
      <c r="F475" s="665"/>
      <c r="G475" s="93">
        <v>1</v>
      </c>
      <c r="H475" s="76"/>
      <c r="I475" s="71"/>
      <c r="J475" s="76">
        <v>1</v>
      </c>
    </row>
    <row r="476" spans="1:10" ht="33" thickTop="1" thickBot="1">
      <c r="A476" s="443"/>
      <c r="B476" s="467"/>
      <c r="C476" s="488"/>
      <c r="D476" s="488"/>
      <c r="E476" s="866" t="s">
        <v>627</v>
      </c>
      <c r="F476" s="666"/>
      <c r="G476" s="76"/>
      <c r="H476" s="93">
        <v>1</v>
      </c>
      <c r="I476" s="71"/>
      <c r="J476" s="76">
        <v>1</v>
      </c>
    </row>
    <row r="477" spans="1:10" ht="33" thickTop="1" thickBot="1">
      <c r="A477" s="443"/>
      <c r="B477" s="467"/>
      <c r="C477" s="488"/>
      <c r="D477" s="488"/>
      <c r="E477" s="867" t="s">
        <v>628</v>
      </c>
      <c r="F477" s="472" t="s">
        <v>629</v>
      </c>
      <c r="G477" s="93">
        <v>1</v>
      </c>
      <c r="H477" s="76"/>
      <c r="I477" s="71"/>
      <c r="J477" s="76">
        <v>1</v>
      </c>
    </row>
    <row r="478" spans="1:10" ht="33" thickTop="1" thickBot="1">
      <c r="A478" s="443"/>
      <c r="B478" s="467"/>
      <c r="C478" s="488"/>
      <c r="D478" s="488"/>
      <c r="E478" s="867" t="s">
        <v>630</v>
      </c>
      <c r="F478" s="473"/>
      <c r="G478" s="76"/>
      <c r="H478" s="93">
        <v>1</v>
      </c>
      <c r="I478" s="71"/>
      <c r="J478" s="76">
        <v>1</v>
      </c>
    </row>
    <row r="479" spans="1:10" ht="33" thickTop="1" thickBot="1">
      <c r="A479" s="443"/>
      <c r="B479" s="467"/>
      <c r="C479" s="488"/>
      <c r="D479" s="488"/>
      <c r="E479" s="867" t="s">
        <v>631</v>
      </c>
      <c r="F479" s="473"/>
      <c r="G479" s="76"/>
      <c r="H479" s="76"/>
      <c r="I479" s="72">
        <v>1</v>
      </c>
      <c r="J479" s="76">
        <v>1</v>
      </c>
    </row>
    <row r="480" spans="1:10" ht="33" thickTop="1" thickBot="1">
      <c r="A480" s="443"/>
      <c r="B480" s="467"/>
      <c r="C480" s="488"/>
      <c r="D480" s="488"/>
      <c r="E480" s="867" t="s">
        <v>632</v>
      </c>
      <c r="F480" s="473"/>
      <c r="G480" s="93">
        <v>1</v>
      </c>
      <c r="H480" s="76"/>
      <c r="I480" s="71"/>
      <c r="J480" s="76">
        <v>1</v>
      </c>
    </row>
    <row r="481" spans="1:10" ht="48.75" thickTop="1" thickBot="1">
      <c r="A481" s="443"/>
      <c r="B481" s="467"/>
      <c r="C481" s="488"/>
      <c r="D481" s="488"/>
      <c r="E481" s="867" t="s">
        <v>633</v>
      </c>
      <c r="F481" s="473"/>
      <c r="G481" s="76"/>
      <c r="H481" s="76"/>
      <c r="I481" s="72">
        <v>1</v>
      </c>
      <c r="J481" s="76">
        <v>1</v>
      </c>
    </row>
    <row r="482" spans="1:10" ht="33" thickTop="1" thickBot="1">
      <c r="A482" s="443"/>
      <c r="B482" s="467"/>
      <c r="C482" s="488"/>
      <c r="D482" s="488"/>
      <c r="E482" s="867" t="s">
        <v>634</v>
      </c>
      <c r="F482" s="473"/>
      <c r="G482" s="93">
        <v>1</v>
      </c>
      <c r="H482" s="76"/>
      <c r="I482" s="71"/>
      <c r="J482" s="76">
        <v>1</v>
      </c>
    </row>
    <row r="483" spans="1:10" ht="33" thickTop="1" thickBot="1">
      <c r="A483" s="443"/>
      <c r="B483" s="467"/>
      <c r="C483" s="488"/>
      <c r="D483" s="488"/>
      <c r="E483" s="867" t="s">
        <v>635</v>
      </c>
      <c r="F483" s="473"/>
      <c r="G483" s="76"/>
      <c r="H483" s="93">
        <v>1</v>
      </c>
      <c r="I483" s="71"/>
      <c r="J483" s="76">
        <v>1</v>
      </c>
    </row>
    <row r="484" spans="1:10" ht="48.75" thickTop="1" thickBot="1">
      <c r="A484" s="443"/>
      <c r="B484" s="467"/>
      <c r="C484" s="488"/>
      <c r="D484" s="488"/>
      <c r="E484" s="867" t="s">
        <v>636</v>
      </c>
      <c r="F484" s="473"/>
      <c r="G484" s="76"/>
      <c r="H484" s="76"/>
      <c r="I484" s="72">
        <v>1</v>
      </c>
      <c r="J484" s="76">
        <v>1</v>
      </c>
    </row>
    <row r="485" spans="1:10" ht="33" thickTop="1" thickBot="1">
      <c r="A485" s="443"/>
      <c r="B485" s="467"/>
      <c r="C485" s="488"/>
      <c r="D485" s="488"/>
      <c r="E485" s="867" t="s">
        <v>637</v>
      </c>
      <c r="F485" s="473"/>
      <c r="G485" s="93">
        <v>1</v>
      </c>
      <c r="H485" s="76"/>
      <c r="I485" s="71"/>
      <c r="J485" s="76">
        <v>1</v>
      </c>
    </row>
    <row r="486" spans="1:10" ht="33" thickTop="1" thickBot="1">
      <c r="A486" s="443"/>
      <c r="B486" s="467"/>
      <c r="C486" s="488"/>
      <c r="D486" s="488"/>
      <c r="E486" s="867" t="s">
        <v>638</v>
      </c>
      <c r="F486" s="473"/>
      <c r="G486" s="76"/>
      <c r="H486" s="93">
        <v>1</v>
      </c>
      <c r="I486" s="71"/>
      <c r="J486" s="76">
        <v>1</v>
      </c>
    </row>
    <row r="487" spans="1:10" ht="33" thickTop="1" thickBot="1">
      <c r="A487" s="443"/>
      <c r="B487" s="467"/>
      <c r="C487" s="488"/>
      <c r="D487" s="488"/>
      <c r="E487" s="867" t="s">
        <v>639</v>
      </c>
      <c r="F487" s="473"/>
      <c r="G487" s="93">
        <v>1</v>
      </c>
      <c r="H487" s="76"/>
      <c r="I487" s="71"/>
      <c r="J487" s="76">
        <v>1</v>
      </c>
    </row>
    <row r="488" spans="1:10" ht="33" thickTop="1" thickBot="1">
      <c r="A488" s="443"/>
      <c r="B488" s="467"/>
      <c r="C488" s="488"/>
      <c r="D488" s="488"/>
      <c r="E488" s="867" t="s">
        <v>640</v>
      </c>
      <c r="F488" s="474"/>
      <c r="G488" s="76"/>
      <c r="H488" s="93">
        <v>1</v>
      </c>
      <c r="I488" s="71"/>
      <c r="J488" s="76">
        <v>1</v>
      </c>
    </row>
    <row r="489" spans="1:10" ht="55.5" thickTop="1" thickBot="1">
      <c r="A489" s="443"/>
      <c r="B489" s="467"/>
      <c r="C489" s="488"/>
      <c r="D489" s="488"/>
      <c r="E489" s="868" t="s">
        <v>641</v>
      </c>
      <c r="F489" s="667" t="s">
        <v>642</v>
      </c>
      <c r="G489" s="93">
        <v>1</v>
      </c>
      <c r="H489" s="76"/>
      <c r="I489" s="71"/>
      <c r="J489" s="76">
        <v>1</v>
      </c>
    </row>
    <row r="490" spans="1:10" ht="37.5" thickTop="1" thickBot="1">
      <c r="A490" s="443"/>
      <c r="B490" s="467"/>
      <c r="C490" s="488"/>
      <c r="D490" s="488"/>
      <c r="E490" s="868" t="s">
        <v>643</v>
      </c>
      <c r="F490" s="668"/>
      <c r="G490" s="76"/>
      <c r="H490" s="76"/>
      <c r="I490" s="72">
        <v>1</v>
      </c>
      <c r="J490" s="76">
        <v>1</v>
      </c>
    </row>
    <row r="491" spans="1:10" ht="55.5" thickTop="1" thickBot="1">
      <c r="A491" s="443"/>
      <c r="B491" s="467"/>
      <c r="C491" s="488"/>
      <c r="D491" s="488"/>
      <c r="E491" s="868" t="s">
        <v>644</v>
      </c>
      <c r="F491" s="668"/>
      <c r="G491" s="76"/>
      <c r="H491" s="93">
        <v>1</v>
      </c>
      <c r="I491" s="71"/>
      <c r="J491" s="76">
        <v>1</v>
      </c>
    </row>
    <row r="492" spans="1:10" ht="55.5" thickTop="1" thickBot="1">
      <c r="A492" s="443"/>
      <c r="B492" s="467"/>
      <c r="C492" s="488"/>
      <c r="D492" s="488"/>
      <c r="E492" s="868" t="s">
        <v>645</v>
      </c>
      <c r="F492" s="668"/>
      <c r="G492" s="93">
        <v>1</v>
      </c>
      <c r="H492" s="76"/>
      <c r="I492" s="71"/>
      <c r="J492" s="76">
        <v>1</v>
      </c>
    </row>
    <row r="493" spans="1:10" ht="37.5" thickTop="1" thickBot="1">
      <c r="A493" s="443"/>
      <c r="B493" s="467"/>
      <c r="C493" s="488"/>
      <c r="D493" s="488"/>
      <c r="E493" s="868" t="s">
        <v>646</v>
      </c>
      <c r="F493" s="668"/>
      <c r="G493" s="76"/>
      <c r="H493" s="93">
        <v>1</v>
      </c>
      <c r="I493" s="71"/>
      <c r="J493" s="76">
        <v>1</v>
      </c>
    </row>
    <row r="494" spans="1:10" ht="55.5" thickTop="1" thickBot="1">
      <c r="A494" s="443"/>
      <c r="B494" s="467"/>
      <c r="C494" s="488"/>
      <c r="D494" s="488"/>
      <c r="E494" s="868" t="s">
        <v>647</v>
      </c>
      <c r="F494" s="668"/>
      <c r="G494" s="76"/>
      <c r="H494" s="93">
        <v>1</v>
      </c>
      <c r="I494" s="71"/>
      <c r="J494" s="76">
        <v>1</v>
      </c>
    </row>
    <row r="495" spans="1:10" ht="55.5" thickTop="1" thickBot="1">
      <c r="A495" s="443"/>
      <c r="B495" s="467"/>
      <c r="C495" s="488"/>
      <c r="D495" s="488"/>
      <c r="E495" s="868" t="s">
        <v>648</v>
      </c>
      <c r="F495" s="668"/>
      <c r="G495" s="76"/>
      <c r="H495" s="93">
        <v>1</v>
      </c>
      <c r="I495" s="71"/>
      <c r="J495" s="76">
        <v>1</v>
      </c>
    </row>
    <row r="496" spans="1:10" ht="37.5" thickTop="1" thickBot="1">
      <c r="A496" s="443"/>
      <c r="B496" s="467"/>
      <c r="C496" s="488"/>
      <c r="D496" s="488"/>
      <c r="E496" s="868" t="s">
        <v>649</v>
      </c>
      <c r="F496" s="668"/>
      <c r="G496" s="76"/>
      <c r="H496" s="76"/>
      <c r="I496" s="72">
        <v>1</v>
      </c>
      <c r="J496" s="76">
        <v>1</v>
      </c>
    </row>
    <row r="497" spans="1:10" ht="37.5" thickTop="1" thickBot="1">
      <c r="A497" s="443"/>
      <c r="B497" s="467"/>
      <c r="C497" s="488"/>
      <c r="D497" s="488"/>
      <c r="E497" s="868" t="s">
        <v>650</v>
      </c>
      <c r="F497" s="668"/>
      <c r="G497" s="93">
        <v>1</v>
      </c>
      <c r="H497" s="76"/>
      <c r="I497" s="71"/>
      <c r="J497" s="76">
        <v>1</v>
      </c>
    </row>
    <row r="498" spans="1:10" ht="55.5" thickTop="1" thickBot="1">
      <c r="A498" s="443"/>
      <c r="B498" s="467"/>
      <c r="C498" s="488"/>
      <c r="D498" s="488"/>
      <c r="E498" s="868" t="s">
        <v>651</v>
      </c>
      <c r="F498" s="668"/>
      <c r="G498" s="76"/>
      <c r="H498" s="93">
        <v>1</v>
      </c>
      <c r="I498" s="71"/>
      <c r="J498" s="76">
        <v>1</v>
      </c>
    </row>
    <row r="499" spans="1:10" ht="37.5" thickTop="1" thickBot="1">
      <c r="A499" s="443"/>
      <c r="B499" s="467"/>
      <c r="C499" s="488"/>
      <c r="D499" s="488"/>
      <c r="E499" s="868" t="s">
        <v>652</v>
      </c>
      <c r="F499" s="668"/>
      <c r="G499" s="76"/>
      <c r="H499" s="93">
        <v>1</v>
      </c>
      <c r="I499" s="71"/>
      <c r="J499" s="76">
        <v>1</v>
      </c>
    </row>
    <row r="500" spans="1:10" ht="37.5" thickTop="1" thickBot="1">
      <c r="A500" s="443"/>
      <c r="B500" s="467"/>
      <c r="C500" s="488"/>
      <c r="D500" s="488"/>
      <c r="E500" s="868" t="s">
        <v>653</v>
      </c>
      <c r="F500" s="668"/>
      <c r="G500" s="76"/>
      <c r="H500" s="76"/>
      <c r="I500" s="72">
        <v>1</v>
      </c>
      <c r="J500" s="76">
        <v>1</v>
      </c>
    </row>
    <row r="501" spans="1:10" ht="37.5" thickTop="1" thickBot="1">
      <c r="A501" s="443"/>
      <c r="B501" s="467"/>
      <c r="C501" s="488"/>
      <c r="D501" s="488"/>
      <c r="E501" s="868" t="s">
        <v>654</v>
      </c>
      <c r="F501" s="668"/>
      <c r="G501" s="76"/>
      <c r="H501" s="76"/>
      <c r="I501" s="72">
        <v>1</v>
      </c>
      <c r="J501" s="76">
        <v>1</v>
      </c>
    </row>
    <row r="502" spans="1:10" ht="55.5" thickTop="1" thickBot="1">
      <c r="A502" s="443"/>
      <c r="B502" s="467"/>
      <c r="C502" s="488"/>
      <c r="D502" s="488"/>
      <c r="E502" s="868" t="s">
        <v>655</v>
      </c>
      <c r="F502" s="668"/>
      <c r="G502" s="93">
        <v>1</v>
      </c>
      <c r="H502" s="76"/>
      <c r="I502" s="71"/>
      <c r="J502" s="76">
        <v>1</v>
      </c>
    </row>
    <row r="503" spans="1:10" ht="37.5" thickTop="1" thickBot="1">
      <c r="A503" s="443"/>
      <c r="B503" s="467"/>
      <c r="C503" s="488"/>
      <c r="D503" s="488"/>
      <c r="E503" s="868" t="s">
        <v>656</v>
      </c>
      <c r="F503" s="668"/>
      <c r="G503" s="93">
        <v>1</v>
      </c>
      <c r="H503" s="93">
        <v>1</v>
      </c>
      <c r="I503" s="71"/>
      <c r="J503" s="76">
        <v>1</v>
      </c>
    </row>
    <row r="504" spans="1:10" ht="37.5" thickTop="1" thickBot="1">
      <c r="A504" s="443"/>
      <c r="B504" s="467"/>
      <c r="C504" s="488"/>
      <c r="D504" s="488"/>
      <c r="E504" s="868" t="s">
        <v>657</v>
      </c>
      <c r="F504" s="668"/>
      <c r="G504" s="76"/>
      <c r="H504" s="93">
        <v>1</v>
      </c>
      <c r="I504" s="71"/>
      <c r="J504" s="76">
        <v>1</v>
      </c>
    </row>
    <row r="505" spans="1:10" ht="37.5" thickTop="1" thickBot="1">
      <c r="A505" s="443"/>
      <c r="B505" s="467"/>
      <c r="C505" s="488"/>
      <c r="D505" s="488"/>
      <c r="E505" s="868" t="s">
        <v>658</v>
      </c>
      <c r="F505" s="668"/>
      <c r="G505" s="76"/>
      <c r="H505" s="76"/>
      <c r="I505" s="72">
        <v>1</v>
      </c>
      <c r="J505" s="76">
        <v>1</v>
      </c>
    </row>
    <row r="506" spans="1:10" ht="37.5" thickTop="1" thickBot="1">
      <c r="A506" s="443"/>
      <c r="B506" s="467"/>
      <c r="C506" s="488"/>
      <c r="D506" s="488"/>
      <c r="E506" s="868" t="s">
        <v>659</v>
      </c>
      <c r="F506" s="668"/>
      <c r="G506" s="76"/>
      <c r="H506" s="93">
        <v>1</v>
      </c>
      <c r="I506" s="71"/>
      <c r="J506" s="76">
        <v>1</v>
      </c>
    </row>
    <row r="507" spans="1:10" ht="55.5" thickTop="1" thickBot="1">
      <c r="A507" s="443"/>
      <c r="B507" s="467"/>
      <c r="C507" s="488"/>
      <c r="D507" s="488"/>
      <c r="E507" s="868" t="s">
        <v>660</v>
      </c>
      <c r="F507" s="669"/>
      <c r="G507" s="76"/>
      <c r="H507" s="76"/>
      <c r="I507" s="72">
        <v>1</v>
      </c>
      <c r="J507" s="76">
        <v>1</v>
      </c>
    </row>
    <row r="508" spans="1:10" ht="55.5" thickTop="1" thickBot="1">
      <c r="A508" s="443"/>
      <c r="B508" s="467"/>
      <c r="C508" s="488"/>
      <c r="D508" s="488"/>
      <c r="E508" s="868" t="s">
        <v>661</v>
      </c>
      <c r="F508" s="469" t="s">
        <v>662</v>
      </c>
      <c r="G508" s="80">
        <v>1</v>
      </c>
      <c r="H508" s="76"/>
      <c r="I508" s="71"/>
      <c r="J508" s="76">
        <v>1</v>
      </c>
    </row>
    <row r="509" spans="1:10" ht="37.5" thickTop="1" thickBot="1">
      <c r="A509" s="443"/>
      <c r="B509" s="467"/>
      <c r="C509" s="488"/>
      <c r="D509" s="488"/>
      <c r="E509" s="868" t="s">
        <v>663</v>
      </c>
      <c r="F509" s="470"/>
      <c r="G509" s="76"/>
      <c r="H509" s="76"/>
      <c r="I509" s="72">
        <v>1</v>
      </c>
      <c r="J509" s="76">
        <v>1</v>
      </c>
    </row>
    <row r="510" spans="1:10" ht="37.5" thickTop="1" thickBot="1">
      <c r="A510" s="443"/>
      <c r="B510" s="467"/>
      <c r="C510" s="488"/>
      <c r="D510" s="488"/>
      <c r="E510" s="868" t="s">
        <v>664</v>
      </c>
      <c r="F510" s="471"/>
      <c r="G510" s="76"/>
      <c r="H510" s="76"/>
      <c r="I510" s="72">
        <v>1</v>
      </c>
      <c r="J510" s="76">
        <v>1</v>
      </c>
    </row>
    <row r="511" spans="1:10" ht="37.5" thickTop="1" thickBot="1">
      <c r="A511" s="443"/>
      <c r="B511" s="467"/>
      <c r="C511" s="488"/>
      <c r="D511" s="488"/>
      <c r="E511" s="868" t="s">
        <v>665</v>
      </c>
      <c r="F511" s="472" t="s">
        <v>666</v>
      </c>
      <c r="G511" s="80">
        <v>1</v>
      </c>
      <c r="H511" s="76"/>
      <c r="I511" s="71"/>
      <c r="J511" s="76">
        <v>1</v>
      </c>
    </row>
    <row r="512" spans="1:10" ht="37.5" thickTop="1" thickBot="1">
      <c r="A512" s="443"/>
      <c r="B512" s="467"/>
      <c r="C512" s="488"/>
      <c r="D512" s="488"/>
      <c r="E512" s="868" t="s">
        <v>667</v>
      </c>
      <c r="F512" s="473"/>
      <c r="G512" s="76"/>
      <c r="H512" s="80">
        <v>1</v>
      </c>
      <c r="I512" s="71"/>
      <c r="J512" s="76">
        <v>1</v>
      </c>
    </row>
    <row r="513" spans="1:10" ht="55.5" thickTop="1" thickBot="1">
      <c r="A513" s="443"/>
      <c r="B513" s="467"/>
      <c r="C513" s="488"/>
      <c r="D513" s="488"/>
      <c r="E513" s="868" t="s">
        <v>668</v>
      </c>
      <c r="F513" s="473"/>
      <c r="G513" s="76"/>
      <c r="H513" s="76"/>
      <c r="I513" s="77">
        <v>1</v>
      </c>
      <c r="J513" s="76">
        <v>1</v>
      </c>
    </row>
    <row r="514" spans="1:10" ht="55.5" thickTop="1" thickBot="1">
      <c r="A514" s="443"/>
      <c r="B514" s="467"/>
      <c r="C514" s="488"/>
      <c r="D514" s="488"/>
      <c r="E514" s="868" t="s">
        <v>669</v>
      </c>
      <c r="F514" s="474"/>
      <c r="G514" s="76"/>
      <c r="H514" s="76"/>
      <c r="I514" s="77">
        <v>1</v>
      </c>
      <c r="J514" s="76">
        <v>1</v>
      </c>
    </row>
    <row r="515" spans="1:10" ht="37.5" thickTop="1" thickBot="1">
      <c r="A515" s="443"/>
      <c r="B515" s="467"/>
      <c r="C515" s="488"/>
      <c r="D515" s="488"/>
      <c r="E515" s="868" t="s">
        <v>670</v>
      </c>
      <c r="F515" s="472" t="s">
        <v>671</v>
      </c>
      <c r="G515" s="76"/>
      <c r="H515" s="80">
        <v>1</v>
      </c>
      <c r="I515" s="71"/>
      <c r="J515" s="76">
        <v>1</v>
      </c>
    </row>
    <row r="516" spans="1:10" ht="55.5" thickTop="1" thickBot="1">
      <c r="A516" s="443"/>
      <c r="B516" s="467"/>
      <c r="C516" s="488"/>
      <c r="D516" s="488"/>
      <c r="E516" s="868" t="s">
        <v>672</v>
      </c>
      <c r="F516" s="670"/>
      <c r="G516" s="76"/>
      <c r="H516" s="76"/>
      <c r="I516" s="77">
        <v>1</v>
      </c>
      <c r="J516" s="76">
        <v>1</v>
      </c>
    </row>
    <row r="517" spans="1:10" ht="55.5" thickTop="1" thickBot="1">
      <c r="A517" s="443"/>
      <c r="B517" s="467"/>
      <c r="C517" s="488"/>
      <c r="D517" s="488"/>
      <c r="E517" s="868" t="s">
        <v>673</v>
      </c>
      <c r="F517" s="670"/>
      <c r="G517" s="80">
        <v>1</v>
      </c>
      <c r="H517" s="76"/>
      <c r="I517" s="71"/>
      <c r="J517" s="76">
        <v>1</v>
      </c>
    </row>
    <row r="518" spans="1:10" ht="37.5" thickTop="1" thickBot="1">
      <c r="A518" s="443"/>
      <c r="B518" s="467"/>
      <c r="C518" s="488"/>
      <c r="D518" s="488"/>
      <c r="E518" s="869" t="s">
        <v>674</v>
      </c>
      <c r="F518" s="670"/>
      <c r="G518" s="90"/>
      <c r="H518" s="76"/>
      <c r="I518" s="77">
        <v>1</v>
      </c>
      <c r="J518" s="76">
        <v>1</v>
      </c>
    </row>
    <row r="519" spans="1:10" ht="15.75" thickTop="1">
      <c r="A519" s="443"/>
      <c r="B519" s="467"/>
      <c r="C519" s="488"/>
      <c r="D519" s="488"/>
      <c r="E519" s="870"/>
      <c r="F519" s="670"/>
      <c r="G519" s="503"/>
      <c r="H519" s="475"/>
      <c r="I519" s="472"/>
      <c r="J519" s="475"/>
    </row>
    <row r="520" spans="1:10">
      <c r="A520" s="443"/>
      <c r="B520" s="467"/>
      <c r="C520" s="488"/>
      <c r="D520" s="488"/>
      <c r="E520" s="870"/>
      <c r="F520" s="670"/>
      <c r="G520" s="550"/>
      <c r="H520" s="476"/>
      <c r="I520" s="473"/>
      <c r="J520" s="476"/>
    </row>
    <row r="521" spans="1:10" ht="15.75" thickBot="1">
      <c r="A521" s="443"/>
      <c r="B521" s="467"/>
      <c r="C521" s="488"/>
      <c r="D521" s="488"/>
      <c r="E521" s="871"/>
      <c r="F521" s="671"/>
      <c r="G521" s="504"/>
      <c r="H521" s="477"/>
      <c r="I521" s="474"/>
      <c r="J521" s="477"/>
    </row>
    <row r="522" spans="1:10" ht="39" thickTop="1" thickBot="1">
      <c r="A522" s="180"/>
      <c r="B522" s="181" t="s">
        <v>71</v>
      </c>
      <c r="C522" s="182" t="s">
        <v>61</v>
      </c>
      <c r="D522" s="183" t="s">
        <v>675</v>
      </c>
      <c r="E522" s="872" t="s">
        <v>527</v>
      </c>
      <c r="F522" s="184" t="s">
        <v>676</v>
      </c>
      <c r="G522" s="185" t="s">
        <v>677</v>
      </c>
      <c r="H522" s="186" t="s">
        <v>678</v>
      </c>
      <c r="I522" s="187" t="s">
        <v>679</v>
      </c>
      <c r="J522" s="186" t="s">
        <v>680</v>
      </c>
    </row>
    <row r="523" spans="1:10" ht="24.75" thickTop="1" thickBot="1">
      <c r="A523" s="498" t="s">
        <v>58</v>
      </c>
      <c r="B523" s="499"/>
      <c r="C523" s="499"/>
      <c r="D523" s="499"/>
      <c r="E523" s="499"/>
      <c r="F523" s="500"/>
      <c r="G523" s="30">
        <v>36</v>
      </c>
      <c r="H523" s="30">
        <v>31</v>
      </c>
      <c r="I523" s="30">
        <v>44</v>
      </c>
      <c r="J523" s="30">
        <v>111</v>
      </c>
    </row>
    <row r="524" spans="1:10" ht="16.5" thickTop="1" thickBot="1">
      <c r="A524" s="188"/>
      <c r="B524" s="188"/>
      <c r="C524" s="188"/>
      <c r="D524" s="188"/>
      <c r="E524" s="873"/>
      <c r="F524" s="189"/>
      <c r="G524" s="188"/>
      <c r="H524" s="188"/>
      <c r="I524" s="188"/>
      <c r="J524" s="188"/>
    </row>
    <row r="525" spans="1:10" ht="21.75" thickTop="1" thickBot="1">
      <c r="A525" s="591" t="s">
        <v>681</v>
      </c>
      <c r="B525" s="658" t="s">
        <v>682</v>
      </c>
      <c r="C525" s="190" t="s">
        <v>683</v>
      </c>
      <c r="D525" s="190" t="s">
        <v>684</v>
      </c>
      <c r="E525" s="191" t="s">
        <v>685</v>
      </c>
      <c r="F525" s="192" t="s">
        <v>686</v>
      </c>
      <c r="G525" s="652" t="s">
        <v>687</v>
      </c>
      <c r="H525" s="653"/>
      <c r="I525" s="653"/>
      <c r="J525" s="654"/>
    </row>
    <row r="526" spans="1:10" ht="24" thickTop="1" thickBot="1">
      <c r="A526" s="592"/>
      <c r="B526" s="659"/>
      <c r="C526" s="193"/>
      <c r="D526" s="193"/>
      <c r="E526" s="193"/>
      <c r="F526" s="194"/>
      <c r="G526" s="195" t="s">
        <v>8</v>
      </c>
      <c r="H526" s="196" t="s">
        <v>9</v>
      </c>
      <c r="I526" s="197" t="s">
        <v>10</v>
      </c>
      <c r="J526" s="197" t="s">
        <v>11</v>
      </c>
    </row>
    <row r="527" spans="1:10" ht="24" thickTop="1">
      <c r="A527" s="607" t="s">
        <v>688</v>
      </c>
      <c r="B527" s="595" t="s">
        <v>689</v>
      </c>
      <c r="C527" s="198">
        <v>1</v>
      </c>
      <c r="D527" s="604" t="s">
        <v>216</v>
      </c>
      <c r="E527" s="874" t="s">
        <v>690</v>
      </c>
      <c r="F527" s="200" t="s">
        <v>691</v>
      </c>
      <c r="G527" s="201">
        <v>1</v>
      </c>
      <c r="H527" s="202"/>
      <c r="I527" s="202"/>
      <c r="J527" s="202">
        <f>SUM(G527:I527)</f>
        <v>1</v>
      </c>
    </row>
    <row r="528" spans="1:10" ht="24" thickBot="1">
      <c r="A528" s="608"/>
      <c r="B528" s="596"/>
      <c r="C528" s="203">
        <v>2</v>
      </c>
      <c r="D528" s="660"/>
      <c r="E528" s="227" t="s">
        <v>692</v>
      </c>
      <c r="F528" s="204" t="s">
        <v>693</v>
      </c>
      <c r="G528" s="205">
        <v>1</v>
      </c>
      <c r="H528" s="206"/>
      <c r="I528" s="206"/>
      <c r="J528" s="206">
        <f>SUM(G528:I528)</f>
        <v>1</v>
      </c>
    </row>
    <row r="529" spans="1:10" ht="24" thickTop="1" thickBot="1">
      <c r="A529" s="608"/>
      <c r="B529" s="596"/>
      <c r="C529" s="649" t="s">
        <v>11</v>
      </c>
      <c r="D529" s="650"/>
      <c r="E529" s="650"/>
      <c r="F529" s="651"/>
      <c r="G529" s="207">
        <f>SUM(G527:G528)</f>
        <v>2</v>
      </c>
      <c r="H529" s="208">
        <f>SUM(H527:H528)</f>
        <v>0</v>
      </c>
      <c r="I529" s="209">
        <f>SUM(I527:I528)</f>
        <v>0</v>
      </c>
      <c r="J529" s="209">
        <f>SUM(J527:J528)</f>
        <v>2</v>
      </c>
    </row>
    <row r="530" spans="1:10" ht="24" thickTop="1">
      <c r="A530" s="608"/>
      <c r="B530" s="596"/>
      <c r="C530" s="198">
        <v>1</v>
      </c>
      <c r="D530" s="661" t="s">
        <v>456</v>
      </c>
      <c r="E530" s="210" t="s">
        <v>694</v>
      </c>
      <c r="F530" s="211" t="s">
        <v>695</v>
      </c>
      <c r="G530" s="201">
        <v>1</v>
      </c>
      <c r="H530" s="202"/>
      <c r="I530" s="201">
        <v>1</v>
      </c>
      <c r="J530" s="202">
        <f>SUM(G530:I530)</f>
        <v>2</v>
      </c>
    </row>
    <row r="531" spans="1:10" ht="23.25">
      <c r="A531" s="608"/>
      <c r="B531" s="596"/>
      <c r="C531" s="212">
        <v>2</v>
      </c>
      <c r="D531" s="662"/>
      <c r="E531" s="210" t="s">
        <v>696</v>
      </c>
      <c r="F531" s="213" t="s">
        <v>462</v>
      </c>
      <c r="G531" s="214"/>
      <c r="H531" s="215">
        <v>1</v>
      </c>
      <c r="I531" s="214"/>
      <c r="J531" s="214">
        <f>SUM(G531:I531)</f>
        <v>1</v>
      </c>
    </row>
    <row r="532" spans="1:10" ht="23.25">
      <c r="A532" s="608"/>
      <c r="B532" s="596"/>
      <c r="C532" s="212">
        <v>3</v>
      </c>
      <c r="D532" s="662"/>
      <c r="E532" s="210" t="s">
        <v>490</v>
      </c>
      <c r="F532" s="216" t="s">
        <v>697</v>
      </c>
      <c r="G532" s="214"/>
      <c r="H532" s="217">
        <v>1</v>
      </c>
      <c r="I532" s="217">
        <v>1</v>
      </c>
      <c r="J532" s="214">
        <f>SUM(G532:I532)</f>
        <v>2</v>
      </c>
    </row>
    <row r="533" spans="1:10" ht="23.25">
      <c r="A533" s="608"/>
      <c r="B533" s="596"/>
      <c r="C533" s="212">
        <v>4</v>
      </c>
      <c r="D533" s="662"/>
      <c r="E533" s="218" t="s">
        <v>698</v>
      </c>
      <c r="F533" s="213" t="s">
        <v>699</v>
      </c>
      <c r="G533" s="214"/>
      <c r="H533" s="217">
        <v>1</v>
      </c>
      <c r="I533" s="214"/>
      <c r="J533" s="214">
        <f>SUM(G533:I533)</f>
        <v>1</v>
      </c>
    </row>
    <row r="534" spans="1:10" ht="24" thickBot="1">
      <c r="A534" s="609"/>
      <c r="B534" s="597"/>
      <c r="C534" s="203">
        <v>5</v>
      </c>
      <c r="D534" s="663"/>
      <c r="E534" s="210" t="s">
        <v>485</v>
      </c>
      <c r="F534" s="219" t="s">
        <v>700</v>
      </c>
      <c r="G534" s="206"/>
      <c r="H534" s="206"/>
      <c r="I534" s="220">
        <v>2</v>
      </c>
      <c r="J534" s="214">
        <f>SUM(G534:I534)</f>
        <v>2</v>
      </c>
    </row>
    <row r="535" spans="1:10" ht="24" thickTop="1" thickBot="1">
      <c r="A535" s="188"/>
      <c r="B535" s="188"/>
      <c r="C535" s="649" t="s">
        <v>11</v>
      </c>
      <c r="D535" s="650"/>
      <c r="E535" s="650"/>
      <c r="F535" s="651"/>
      <c r="G535" s="207">
        <f>SUM(G530:G534)</f>
        <v>1</v>
      </c>
      <c r="H535" s="208">
        <f>SUM(H530:H534)</f>
        <v>3</v>
      </c>
      <c r="I535" s="209">
        <f>SUM(I530:I534)</f>
        <v>4</v>
      </c>
      <c r="J535" s="209">
        <f>SUM(J530:J534)</f>
        <v>8</v>
      </c>
    </row>
    <row r="536" spans="1:10" ht="21.75" thickTop="1" thickBot="1">
      <c r="A536" s="591" t="s">
        <v>681</v>
      </c>
      <c r="B536" s="591" t="s">
        <v>682</v>
      </c>
      <c r="C536" s="190" t="s">
        <v>683</v>
      </c>
      <c r="D536" s="190" t="s">
        <v>684</v>
      </c>
      <c r="E536" s="190" t="s">
        <v>685</v>
      </c>
      <c r="F536" s="192" t="s">
        <v>686</v>
      </c>
      <c r="G536" s="652" t="s">
        <v>687</v>
      </c>
      <c r="H536" s="653"/>
      <c r="I536" s="653"/>
      <c r="J536" s="654"/>
    </row>
    <row r="537" spans="1:10" ht="24" thickTop="1" thickBot="1">
      <c r="A537" s="592"/>
      <c r="B537" s="592"/>
      <c r="C537" s="193"/>
      <c r="D537" s="193"/>
      <c r="E537" s="193"/>
      <c r="F537" s="194"/>
      <c r="G537" s="195" t="s">
        <v>8</v>
      </c>
      <c r="H537" s="196" t="s">
        <v>9</v>
      </c>
      <c r="I537" s="197" t="s">
        <v>10</v>
      </c>
      <c r="J537" s="197" t="s">
        <v>11</v>
      </c>
    </row>
    <row r="538" spans="1:10" ht="24.75" thickTop="1" thickBot="1">
      <c r="A538" s="615" t="s">
        <v>688</v>
      </c>
      <c r="B538" s="595" t="s">
        <v>689</v>
      </c>
      <c r="C538" s="221">
        <v>1</v>
      </c>
      <c r="D538" s="222" t="s">
        <v>701</v>
      </c>
      <c r="E538" s="231" t="s">
        <v>702</v>
      </c>
      <c r="F538" s="224" t="s">
        <v>703</v>
      </c>
      <c r="G538" s="225"/>
      <c r="H538" s="226">
        <v>1</v>
      </c>
      <c r="I538" s="225"/>
      <c r="J538" s="225">
        <f>SUM(G538:I538)</f>
        <v>1</v>
      </c>
    </row>
    <row r="539" spans="1:10" ht="24" thickTop="1" thickBot="1">
      <c r="A539" s="616"/>
      <c r="B539" s="596"/>
      <c r="C539" s="649" t="s">
        <v>11</v>
      </c>
      <c r="D539" s="650"/>
      <c r="E539" s="650"/>
      <c r="F539" s="651"/>
      <c r="G539" s="207">
        <f>SUM(G538)</f>
        <v>0</v>
      </c>
      <c r="H539" s="208">
        <f>SUM(H538)</f>
        <v>1</v>
      </c>
      <c r="I539" s="209">
        <f>SUM(I538)</f>
        <v>0</v>
      </c>
      <c r="J539" s="209">
        <f>SUM(J538)</f>
        <v>1</v>
      </c>
    </row>
    <row r="540" spans="1:10" ht="32.25" thickTop="1">
      <c r="A540" s="616"/>
      <c r="B540" s="596"/>
      <c r="C540" s="198">
        <v>1</v>
      </c>
      <c r="D540" s="655" t="s">
        <v>280</v>
      </c>
      <c r="E540" s="228" t="s">
        <v>704</v>
      </c>
      <c r="F540" s="229" t="s">
        <v>705</v>
      </c>
      <c r="G540" s="230">
        <v>1</v>
      </c>
      <c r="H540" s="202"/>
      <c r="I540" s="202"/>
      <c r="J540" s="202">
        <f t="shared" ref="J540:J545" si="33">SUM(G540:I540)</f>
        <v>1</v>
      </c>
    </row>
    <row r="541" spans="1:10" ht="23.25">
      <c r="A541" s="616"/>
      <c r="B541" s="596"/>
      <c r="C541" s="212">
        <v>2</v>
      </c>
      <c r="D541" s="656"/>
      <c r="E541" s="210" t="s">
        <v>299</v>
      </c>
      <c r="F541" s="232" t="s">
        <v>706</v>
      </c>
      <c r="G541" s="233"/>
      <c r="H541" s="217">
        <v>1</v>
      </c>
      <c r="I541" s="214"/>
      <c r="J541" s="214">
        <f t="shared" si="33"/>
        <v>1</v>
      </c>
    </row>
    <row r="542" spans="1:10" ht="23.25">
      <c r="A542" s="616"/>
      <c r="B542" s="596"/>
      <c r="C542" s="212">
        <v>2</v>
      </c>
      <c r="D542" s="656"/>
      <c r="E542" s="210" t="s">
        <v>707</v>
      </c>
      <c r="F542" s="234" t="s">
        <v>708</v>
      </c>
      <c r="G542" s="233"/>
      <c r="H542" s="215">
        <v>1</v>
      </c>
      <c r="I542" s="214"/>
      <c r="J542" s="214">
        <f t="shared" si="33"/>
        <v>1</v>
      </c>
    </row>
    <row r="543" spans="1:10" ht="23.25">
      <c r="A543" s="616"/>
      <c r="B543" s="596"/>
      <c r="C543" s="212">
        <v>3</v>
      </c>
      <c r="D543" s="656"/>
      <c r="E543" s="210" t="s">
        <v>284</v>
      </c>
      <c r="F543" s="232" t="s">
        <v>709</v>
      </c>
      <c r="G543" s="233"/>
      <c r="H543" s="215">
        <v>1</v>
      </c>
      <c r="I543" s="214"/>
      <c r="J543" s="214">
        <f t="shared" si="33"/>
        <v>1</v>
      </c>
    </row>
    <row r="544" spans="1:10" ht="23.25">
      <c r="A544" s="616"/>
      <c r="B544" s="596"/>
      <c r="C544" s="212">
        <v>4</v>
      </c>
      <c r="D544" s="656"/>
      <c r="E544" s="210" t="s">
        <v>710</v>
      </c>
      <c r="F544" s="232" t="s">
        <v>711</v>
      </c>
      <c r="G544" s="233"/>
      <c r="H544" s="214"/>
      <c r="I544" s="215">
        <v>1</v>
      </c>
      <c r="J544" s="214">
        <f t="shared" si="33"/>
        <v>1</v>
      </c>
    </row>
    <row r="545" spans="1:10" ht="24" thickBot="1">
      <c r="A545" s="616"/>
      <c r="B545" s="596"/>
      <c r="C545" s="235">
        <v>5</v>
      </c>
      <c r="D545" s="657"/>
      <c r="E545" s="236" t="s">
        <v>712</v>
      </c>
      <c r="F545" s="237" t="s">
        <v>713</v>
      </c>
      <c r="G545" s="238"/>
      <c r="H545" s="239"/>
      <c r="I545" s="240">
        <v>1</v>
      </c>
      <c r="J545" s="239">
        <f t="shared" si="33"/>
        <v>1</v>
      </c>
    </row>
    <row r="546" spans="1:10" ht="24" thickTop="1" thickBot="1">
      <c r="A546" s="616"/>
      <c r="B546" s="596"/>
      <c r="C546" s="643" t="s">
        <v>11</v>
      </c>
      <c r="D546" s="644"/>
      <c r="E546" s="644"/>
      <c r="F546" s="645"/>
      <c r="G546" s="241">
        <f>SUM(G540:G545)</f>
        <v>1</v>
      </c>
      <c r="H546" s="242">
        <f>SUM(H540:H545)</f>
        <v>3</v>
      </c>
      <c r="I546" s="243">
        <f>SUM(I540:I545)</f>
        <v>2</v>
      </c>
      <c r="J546" s="243">
        <f>SUM(J540:J545)</f>
        <v>6</v>
      </c>
    </row>
    <row r="547" spans="1:10" ht="24.75" thickTop="1" thickBot="1">
      <c r="A547" s="616"/>
      <c r="B547" s="596"/>
      <c r="C547" s="244">
        <v>1</v>
      </c>
      <c r="D547" s="629" t="s">
        <v>78</v>
      </c>
      <c r="E547" s="875" t="s">
        <v>714</v>
      </c>
      <c r="F547" s="245" t="s">
        <v>715</v>
      </c>
      <c r="G547" s="246"/>
      <c r="H547" s="247">
        <v>1</v>
      </c>
      <c r="I547" s="246"/>
      <c r="J547" s="246">
        <f>SUM(G547:I547)</f>
        <v>1</v>
      </c>
    </row>
    <row r="548" spans="1:10" ht="24" thickTop="1">
      <c r="A548" s="616"/>
      <c r="B548" s="596"/>
      <c r="C548" s="212">
        <v>2</v>
      </c>
      <c r="D548" s="630"/>
      <c r="E548" s="267" t="s">
        <v>716</v>
      </c>
      <c r="F548" s="245" t="s">
        <v>715</v>
      </c>
      <c r="G548" s="214"/>
      <c r="H548" s="215">
        <v>1</v>
      </c>
      <c r="I548" s="214"/>
      <c r="J548" s="214">
        <f>SUM(G548:I548)</f>
        <v>1</v>
      </c>
    </row>
    <row r="549" spans="1:10" ht="23.25">
      <c r="A549" s="616"/>
      <c r="B549" s="596"/>
      <c r="C549" s="212">
        <v>3</v>
      </c>
      <c r="D549" s="630"/>
      <c r="E549" s="876" t="s">
        <v>717</v>
      </c>
      <c r="F549" s="232" t="s">
        <v>98</v>
      </c>
      <c r="G549" s="214"/>
      <c r="H549" s="217">
        <v>1</v>
      </c>
      <c r="I549" s="214"/>
      <c r="J549" s="214">
        <f>SUM(G549:I549)</f>
        <v>1</v>
      </c>
    </row>
    <row r="550" spans="1:10" ht="24" thickBot="1">
      <c r="A550" s="616"/>
      <c r="B550" s="596"/>
      <c r="C550" s="203">
        <v>4</v>
      </c>
      <c r="D550" s="631"/>
      <c r="E550" s="236" t="s">
        <v>718</v>
      </c>
      <c r="F550" s="248" t="s">
        <v>94</v>
      </c>
      <c r="G550" s="206"/>
      <c r="H550" s="206"/>
      <c r="I550" s="220">
        <v>1</v>
      </c>
      <c r="J550" s="206">
        <f>SUM(G550:I550)</f>
        <v>1</v>
      </c>
    </row>
    <row r="551" spans="1:10" ht="24" thickTop="1" thickBot="1">
      <c r="A551" s="616"/>
      <c r="B551" s="596"/>
      <c r="C551" s="643" t="s">
        <v>11</v>
      </c>
      <c r="D551" s="644"/>
      <c r="E551" s="644"/>
      <c r="F551" s="645"/>
      <c r="G551" s="207">
        <f>SUM(G547:G550)</f>
        <v>0</v>
      </c>
      <c r="H551" s="208">
        <f>SUM(H547:H550)</f>
        <v>3</v>
      </c>
      <c r="I551" s="209">
        <f>SUM(I547:I550)</f>
        <v>1</v>
      </c>
      <c r="J551" s="209">
        <f>SUM(J547:J550)</f>
        <v>4</v>
      </c>
    </row>
    <row r="552" spans="1:10" ht="24.75" thickTop="1" thickBot="1">
      <c r="A552" s="616"/>
      <c r="B552" s="596"/>
      <c r="C552" s="249">
        <v>1</v>
      </c>
      <c r="D552" s="250" t="s">
        <v>126</v>
      </c>
      <c r="E552" s="877" t="s">
        <v>719</v>
      </c>
      <c r="F552" s="251" t="s">
        <v>720</v>
      </c>
      <c r="G552" s="252"/>
      <c r="H552" s="253">
        <v>1</v>
      </c>
      <c r="I552" s="252"/>
      <c r="J552" s="252">
        <f>SUM(G552:I552)</f>
        <v>1</v>
      </c>
    </row>
    <row r="553" spans="1:10" ht="24" thickTop="1" thickBot="1">
      <c r="A553" s="616"/>
      <c r="B553" s="596"/>
      <c r="C553" s="635" t="s">
        <v>11</v>
      </c>
      <c r="D553" s="636"/>
      <c r="E553" s="636"/>
      <c r="F553" s="637"/>
      <c r="G553" s="254">
        <f>SUM(G552)</f>
        <v>0</v>
      </c>
      <c r="H553" s="255">
        <f>SUM(H552)</f>
        <v>1</v>
      </c>
      <c r="I553" s="256">
        <f>SUM(I552)</f>
        <v>0</v>
      </c>
      <c r="J553" s="256">
        <f>SUM(G553:I553)</f>
        <v>1</v>
      </c>
    </row>
    <row r="554" spans="1:10" ht="24.75" thickTop="1" thickBot="1">
      <c r="A554" s="616"/>
      <c r="B554" s="596"/>
      <c r="C554" s="244">
        <v>1</v>
      </c>
      <c r="D554" s="257" t="s">
        <v>721</v>
      </c>
      <c r="E554" s="878" t="s">
        <v>722</v>
      </c>
      <c r="F554" s="258" t="s">
        <v>723</v>
      </c>
      <c r="G554" s="259"/>
      <c r="H554" s="259"/>
      <c r="I554" s="260">
        <v>1</v>
      </c>
      <c r="J554" s="259">
        <f>SUM(G554:I554)</f>
        <v>1</v>
      </c>
    </row>
    <row r="555" spans="1:10" ht="24" thickTop="1" thickBot="1">
      <c r="A555" s="616"/>
      <c r="B555" s="596"/>
      <c r="C555" s="643" t="s">
        <v>11</v>
      </c>
      <c r="D555" s="644"/>
      <c r="E555" s="644"/>
      <c r="F555" s="645"/>
      <c r="G555" s="241">
        <f>SUM(G554:G554)</f>
        <v>0</v>
      </c>
      <c r="H555" s="242">
        <f>SUM(H554:H554)</f>
        <v>0</v>
      </c>
      <c r="I555" s="243">
        <f>SUM(I554:I554)</f>
        <v>1</v>
      </c>
      <c r="J555" s="243">
        <f>SUM(J554:J554)</f>
        <v>1</v>
      </c>
    </row>
    <row r="556" spans="1:10" ht="24" thickTop="1">
      <c r="A556" s="616"/>
      <c r="B556" s="596"/>
      <c r="C556" s="244">
        <v>1</v>
      </c>
      <c r="D556" s="646" t="s">
        <v>25</v>
      </c>
      <c r="E556" s="875" t="s">
        <v>724</v>
      </c>
      <c r="F556" s="261" t="s">
        <v>725</v>
      </c>
      <c r="G556" s="246"/>
      <c r="H556" s="246"/>
      <c r="I556" s="247">
        <v>1</v>
      </c>
      <c r="J556" s="246">
        <f>SUM(G556:I556)</f>
        <v>1</v>
      </c>
    </row>
    <row r="557" spans="1:10" ht="23.25">
      <c r="A557" s="616"/>
      <c r="B557" s="596"/>
      <c r="C557" s="212">
        <v>2</v>
      </c>
      <c r="D557" s="647"/>
      <c r="E557" s="267" t="s">
        <v>726</v>
      </c>
      <c r="F557" s="234" t="s">
        <v>703</v>
      </c>
      <c r="G557" s="214"/>
      <c r="H557" s="214"/>
      <c r="I557" s="217">
        <v>1</v>
      </c>
      <c r="J557" s="214">
        <f>SUM(G557:I557)</f>
        <v>1</v>
      </c>
    </row>
    <row r="558" spans="1:10" ht="24" thickBot="1">
      <c r="A558" s="616"/>
      <c r="B558" s="596"/>
      <c r="C558" s="235">
        <v>3</v>
      </c>
      <c r="D558" s="648"/>
      <c r="E558" s="272" t="s">
        <v>727</v>
      </c>
      <c r="F558" s="262" t="s">
        <v>728</v>
      </c>
      <c r="G558" s="239"/>
      <c r="H558" s="239"/>
      <c r="I558" s="240">
        <v>1</v>
      </c>
      <c r="J558" s="239">
        <f>SUM(G558:I558)</f>
        <v>1</v>
      </c>
    </row>
    <row r="559" spans="1:10" ht="24" thickTop="1" thickBot="1">
      <c r="A559" s="617"/>
      <c r="B559" s="597"/>
      <c r="C559" s="635" t="s">
        <v>11</v>
      </c>
      <c r="D559" s="636"/>
      <c r="E559" s="636"/>
      <c r="F559" s="637"/>
      <c r="G559" s="254">
        <f>SUM(G556:G556)</f>
        <v>0</v>
      </c>
      <c r="H559" s="255">
        <f>SUM(H556:H556)</f>
        <v>0</v>
      </c>
      <c r="I559" s="256">
        <f>SUM(I556:I558)</f>
        <v>3</v>
      </c>
      <c r="J559" s="256">
        <f>SUM(J556:J558)</f>
        <v>3</v>
      </c>
    </row>
    <row r="560" spans="1:10" ht="24" thickTop="1" thickBot="1">
      <c r="A560" s="591" t="s">
        <v>681</v>
      </c>
      <c r="B560" s="591" t="s">
        <v>682</v>
      </c>
      <c r="C560" s="593" t="s">
        <v>683</v>
      </c>
      <c r="D560" s="593" t="s">
        <v>684</v>
      </c>
      <c r="E560" s="593" t="s">
        <v>685</v>
      </c>
      <c r="F560" s="593" t="s">
        <v>686</v>
      </c>
      <c r="G560" s="582" t="s">
        <v>687</v>
      </c>
      <c r="H560" s="583"/>
      <c r="I560" s="583"/>
      <c r="J560" s="584"/>
    </row>
    <row r="561" spans="1:10" ht="24" thickTop="1" thickBot="1">
      <c r="A561" s="592"/>
      <c r="B561" s="592"/>
      <c r="C561" s="594"/>
      <c r="D561" s="594"/>
      <c r="E561" s="594"/>
      <c r="F561" s="594"/>
      <c r="G561" s="254" t="s">
        <v>8</v>
      </c>
      <c r="H561" s="255" t="s">
        <v>9</v>
      </c>
      <c r="I561" s="256" t="s">
        <v>10</v>
      </c>
      <c r="J561" s="256" t="s">
        <v>10</v>
      </c>
    </row>
    <row r="562" spans="1:10" ht="29.25" thickTop="1">
      <c r="A562" s="615" t="s">
        <v>688</v>
      </c>
      <c r="B562" s="595" t="s">
        <v>689</v>
      </c>
      <c r="C562" s="263">
        <v>1</v>
      </c>
      <c r="D562" s="629" t="s">
        <v>729</v>
      </c>
      <c r="E562" s="875" t="s">
        <v>730</v>
      </c>
      <c r="F562" s="264" t="s">
        <v>731</v>
      </c>
      <c r="G562" s="265">
        <v>1</v>
      </c>
      <c r="H562" s="246"/>
      <c r="I562" s="246"/>
      <c r="J562" s="246">
        <f>SUM(G562:I562)</f>
        <v>1</v>
      </c>
    </row>
    <row r="563" spans="1:10" ht="45">
      <c r="A563" s="616"/>
      <c r="B563" s="596"/>
      <c r="C563" s="266">
        <v>2</v>
      </c>
      <c r="D563" s="630"/>
      <c r="E563" s="267" t="s">
        <v>732</v>
      </c>
      <c r="F563" s="264" t="s">
        <v>731</v>
      </c>
      <c r="G563" s="215">
        <v>1</v>
      </c>
      <c r="H563" s="214"/>
      <c r="I563" s="214"/>
      <c r="J563" s="214">
        <f>SUM(G563:I563)</f>
        <v>1</v>
      </c>
    </row>
    <row r="564" spans="1:10" ht="28.5">
      <c r="A564" s="616"/>
      <c r="B564" s="596"/>
      <c r="C564" s="268">
        <v>3</v>
      </c>
      <c r="D564" s="630"/>
      <c r="E564" s="267" t="s">
        <v>733</v>
      </c>
      <c r="F564" s="264" t="s">
        <v>731</v>
      </c>
      <c r="G564" s="214"/>
      <c r="H564" s="214"/>
      <c r="I564" s="215">
        <v>1</v>
      </c>
      <c r="J564" s="214">
        <v>1</v>
      </c>
    </row>
    <row r="565" spans="1:10" ht="45.75" thickBot="1">
      <c r="A565" s="616"/>
      <c r="B565" s="596"/>
      <c r="C565" s="269">
        <v>4</v>
      </c>
      <c r="D565" s="631"/>
      <c r="E565" s="267" t="s">
        <v>734</v>
      </c>
      <c r="F565" s="264" t="s">
        <v>731</v>
      </c>
      <c r="G565" s="239"/>
      <c r="H565" s="239"/>
      <c r="I565" s="240">
        <v>1</v>
      </c>
      <c r="J565" s="239">
        <v>1</v>
      </c>
    </row>
    <row r="566" spans="1:10" ht="24" thickTop="1" thickBot="1">
      <c r="A566" s="616"/>
      <c r="B566" s="596"/>
      <c r="C566" s="632" t="s">
        <v>11</v>
      </c>
      <c r="D566" s="633"/>
      <c r="E566" s="633"/>
      <c r="F566" s="634"/>
      <c r="G566" s="254">
        <f>SUM(G562:G565)</f>
        <v>2</v>
      </c>
      <c r="H566" s="255">
        <f>SUM(H562:H565)</f>
        <v>0</v>
      </c>
      <c r="I566" s="256">
        <f>SUM(I562:I565)</f>
        <v>2</v>
      </c>
      <c r="J566" s="256">
        <f>SUM(J562:J565)</f>
        <v>4</v>
      </c>
    </row>
    <row r="567" spans="1:10" ht="46.5" thickTop="1" thickBot="1">
      <c r="A567" s="616"/>
      <c r="B567" s="596"/>
      <c r="C567" s="270">
        <v>1</v>
      </c>
      <c r="D567" s="271" t="s">
        <v>356</v>
      </c>
      <c r="E567" s="272" t="s">
        <v>735</v>
      </c>
      <c r="F567" s="273" t="s">
        <v>736</v>
      </c>
      <c r="G567" s="259"/>
      <c r="H567" s="260">
        <v>1</v>
      </c>
      <c r="I567" s="259"/>
      <c r="J567" s="259">
        <f>SUM(G567:I567)</f>
        <v>1</v>
      </c>
    </row>
    <row r="568" spans="1:10" ht="24" thickTop="1" thickBot="1">
      <c r="A568" s="616"/>
      <c r="B568" s="596"/>
      <c r="C568" s="635" t="s">
        <v>11</v>
      </c>
      <c r="D568" s="636"/>
      <c r="E568" s="636"/>
      <c r="F568" s="637"/>
      <c r="G568" s="207">
        <f>SUM(G567)</f>
        <v>0</v>
      </c>
      <c r="H568" s="208">
        <f>SUM(H567)</f>
        <v>1</v>
      </c>
      <c r="I568" s="209">
        <f>SUM(I567)</f>
        <v>0</v>
      </c>
      <c r="J568" s="209">
        <f>SUM(J567)</f>
        <v>1</v>
      </c>
    </row>
    <row r="569" spans="1:10" ht="24.75" thickTop="1" thickBot="1">
      <c r="A569" s="616"/>
      <c r="B569" s="596"/>
      <c r="C569" s="274">
        <v>1</v>
      </c>
      <c r="D569" s="275" t="s">
        <v>12</v>
      </c>
      <c r="E569" s="638" t="s">
        <v>737</v>
      </c>
      <c r="F569" s="639"/>
      <c r="G569" s="252"/>
      <c r="H569" s="276">
        <v>1</v>
      </c>
      <c r="I569" s="252"/>
      <c r="J569" s="252"/>
    </row>
    <row r="570" spans="1:10" ht="24" thickTop="1" thickBot="1">
      <c r="A570" s="616"/>
      <c r="B570" s="596"/>
      <c r="C570" s="635" t="s">
        <v>11</v>
      </c>
      <c r="D570" s="636"/>
      <c r="E570" s="636"/>
      <c r="F570" s="637"/>
      <c r="G570" s="241">
        <f>SUM(G567:G567)</f>
        <v>0</v>
      </c>
      <c r="H570" s="242">
        <f>SUM(H569)</f>
        <v>1</v>
      </c>
      <c r="I570" s="243">
        <f>SUM(I567:I567)</f>
        <v>0</v>
      </c>
      <c r="J570" s="243">
        <f>SUM(J567:J567)</f>
        <v>1</v>
      </c>
    </row>
    <row r="571" spans="1:10" ht="21.75" thickTop="1" thickBot="1">
      <c r="A571" s="616"/>
      <c r="B571" s="596"/>
      <c r="C571" s="640"/>
      <c r="D571" s="641"/>
      <c r="E571" s="641"/>
      <c r="F571" s="641"/>
      <c r="G571" s="641"/>
      <c r="H571" s="641"/>
      <c r="I571" s="641"/>
      <c r="J571" s="642"/>
    </row>
    <row r="572" spans="1:10" ht="24.75" thickTop="1" thickBot="1">
      <c r="A572" s="617"/>
      <c r="B572" s="597"/>
      <c r="C572" s="626" t="s">
        <v>738</v>
      </c>
      <c r="D572" s="627"/>
      <c r="E572" s="627"/>
      <c r="F572" s="628"/>
      <c r="G572" s="207">
        <f>SUM(G529+G535+G539+G546+G551+G553+G555+G559+G566+G570)</f>
        <v>6</v>
      </c>
      <c r="H572" s="208">
        <f>SUM(H529+H535+H539+H546+H551+H553+H555+H559+H566+H570+H568)</f>
        <v>13</v>
      </c>
      <c r="I572" s="209">
        <f>SUM(I529+I535+I539+I546+I551+I553+I555+I559+I566+I570)</f>
        <v>13</v>
      </c>
      <c r="J572" s="209">
        <f>SUM(J529+J535+J539+J546+J551+J553+J555+J559+J566+J568+J570)</f>
        <v>32</v>
      </c>
    </row>
    <row r="573" spans="1:10" ht="16.5" thickTop="1" thickBot="1">
      <c r="A573" s="188"/>
      <c r="B573" s="188"/>
      <c r="C573" s="188"/>
      <c r="D573" s="188"/>
      <c r="E573" s="873"/>
      <c r="F573" s="188"/>
      <c r="G573" s="188"/>
      <c r="H573" s="188"/>
      <c r="I573" s="188"/>
      <c r="J573" s="188"/>
    </row>
    <row r="574" spans="1:10" ht="24" thickTop="1" thickBot="1">
      <c r="A574" s="591" t="s">
        <v>2</v>
      </c>
      <c r="B574" s="591" t="s">
        <v>739</v>
      </c>
      <c r="C574" s="593" t="s">
        <v>683</v>
      </c>
      <c r="D574" s="593" t="s">
        <v>684</v>
      </c>
      <c r="E574" s="593" t="s">
        <v>685</v>
      </c>
      <c r="F574" s="593" t="s">
        <v>686</v>
      </c>
      <c r="G574" s="582" t="s">
        <v>687</v>
      </c>
      <c r="H574" s="583"/>
      <c r="I574" s="583"/>
      <c r="J574" s="584"/>
    </row>
    <row r="575" spans="1:10" ht="24" thickTop="1" thickBot="1">
      <c r="A575" s="592"/>
      <c r="B575" s="592"/>
      <c r="C575" s="594"/>
      <c r="D575" s="594"/>
      <c r="E575" s="594"/>
      <c r="F575" s="594"/>
      <c r="G575" s="254" t="s">
        <v>8</v>
      </c>
      <c r="H575" s="255" t="s">
        <v>9</v>
      </c>
      <c r="I575" s="256" t="s">
        <v>10</v>
      </c>
      <c r="J575" s="256" t="s">
        <v>11</v>
      </c>
    </row>
    <row r="576" spans="1:10" ht="24" thickTop="1" thickBot="1">
      <c r="A576" s="615" t="s">
        <v>740</v>
      </c>
      <c r="B576" s="595" t="s">
        <v>741</v>
      </c>
      <c r="C576" s="277">
        <v>1</v>
      </c>
      <c r="D576" s="618" t="s">
        <v>721</v>
      </c>
      <c r="E576" s="352" t="s">
        <v>279</v>
      </c>
      <c r="F576" s="278" t="s">
        <v>691</v>
      </c>
      <c r="G576" s="279">
        <v>1</v>
      </c>
      <c r="H576" s="280"/>
      <c r="I576" s="280"/>
      <c r="J576" s="281">
        <f>SUM(G576:I576)</f>
        <v>1</v>
      </c>
    </row>
    <row r="577" spans="1:10" ht="24" thickTop="1" thickBot="1">
      <c r="A577" s="616"/>
      <c r="B577" s="596"/>
      <c r="C577" s="282">
        <v>2</v>
      </c>
      <c r="D577" s="619"/>
      <c r="E577" s="879" t="s">
        <v>742</v>
      </c>
      <c r="F577" s="283" t="s">
        <v>693</v>
      </c>
      <c r="G577" s="284"/>
      <c r="H577" s="285">
        <v>1</v>
      </c>
      <c r="I577" s="284"/>
      <c r="J577" s="286">
        <f>SUM(G577:I577)</f>
        <v>1</v>
      </c>
    </row>
    <row r="578" spans="1:10" ht="24" thickTop="1" thickBot="1">
      <c r="A578" s="616"/>
      <c r="B578" s="596"/>
      <c r="C578" s="282">
        <v>3</v>
      </c>
      <c r="D578" s="619"/>
      <c r="E578" s="880" t="s">
        <v>743</v>
      </c>
      <c r="F578" s="287" t="s">
        <v>744</v>
      </c>
      <c r="G578" s="288"/>
      <c r="H578" s="289">
        <v>1</v>
      </c>
      <c r="I578" s="288"/>
      <c r="J578" s="286">
        <f t="shared" ref="J578:J580" si="34">SUM(G578:I578)</f>
        <v>1</v>
      </c>
    </row>
    <row r="579" spans="1:10" ht="24" thickTop="1" thickBot="1">
      <c r="A579" s="616"/>
      <c r="B579" s="596"/>
      <c r="C579" s="282">
        <v>4</v>
      </c>
      <c r="D579" s="619"/>
      <c r="E579" s="880" t="s">
        <v>745</v>
      </c>
      <c r="F579" s="287" t="s">
        <v>746</v>
      </c>
      <c r="G579" s="290">
        <v>1</v>
      </c>
      <c r="H579" s="288"/>
      <c r="I579" s="288"/>
      <c r="J579" s="286">
        <f t="shared" si="34"/>
        <v>1</v>
      </c>
    </row>
    <row r="580" spans="1:10" ht="24" thickTop="1" thickBot="1">
      <c r="A580" s="616"/>
      <c r="B580" s="596"/>
      <c r="C580" s="291">
        <v>5</v>
      </c>
      <c r="D580" s="619"/>
      <c r="E580" s="881" t="s">
        <v>747</v>
      </c>
      <c r="F580" s="292" t="s">
        <v>748</v>
      </c>
      <c r="G580" s="293"/>
      <c r="H580" s="293"/>
      <c r="I580" s="294">
        <v>1</v>
      </c>
      <c r="J580" s="286">
        <f t="shared" si="34"/>
        <v>1</v>
      </c>
    </row>
    <row r="581" spans="1:10" ht="24" thickTop="1" thickBot="1">
      <c r="A581" s="616"/>
      <c r="B581" s="596"/>
      <c r="C581" s="600" t="s">
        <v>11</v>
      </c>
      <c r="D581" s="601"/>
      <c r="E581" s="601"/>
      <c r="F581" s="602"/>
      <c r="G581" s="295">
        <f>SUM(G576:G580)</f>
        <v>2</v>
      </c>
      <c r="H581" s="295">
        <f>SUM(H576:H580)</f>
        <v>2</v>
      </c>
      <c r="I581" s="295">
        <f>SUM(I576:I580)</f>
        <v>1</v>
      </c>
      <c r="J581" s="295">
        <f>SUM(J576:J580)</f>
        <v>5</v>
      </c>
    </row>
    <row r="582" spans="1:10" ht="23.25" thickTop="1">
      <c r="A582" s="616"/>
      <c r="B582" s="596"/>
      <c r="C582" s="277">
        <v>1</v>
      </c>
      <c r="D582" s="296" t="s">
        <v>280</v>
      </c>
      <c r="E582" s="882" t="s">
        <v>749</v>
      </c>
      <c r="F582" s="297" t="s">
        <v>744</v>
      </c>
      <c r="G582" s="298">
        <v>1</v>
      </c>
      <c r="H582" s="280"/>
      <c r="I582" s="280"/>
      <c r="J582" s="280">
        <f>SUM(G582:I582)</f>
        <v>1</v>
      </c>
    </row>
    <row r="583" spans="1:10" ht="22.5">
      <c r="A583" s="616"/>
      <c r="B583" s="596"/>
      <c r="C583" s="282">
        <v>2</v>
      </c>
      <c r="D583" s="299"/>
      <c r="E583" s="883" t="s">
        <v>750</v>
      </c>
      <c r="F583" s="300" t="s">
        <v>751</v>
      </c>
      <c r="G583" s="301">
        <v>1</v>
      </c>
      <c r="H583" s="302"/>
      <c r="I583" s="302"/>
      <c r="J583" s="302">
        <f>SUM(G583:I583)</f>
        <v>1</v>
      </c>
    </row>
    <row r="584" spans="1:10" ht="22.5">
      <c r="A584" s="616"/>
      <c r="B584" s="596"/>
      <c r="C584" s="282">
        <v>3</v>
      </c>
      <c r="D584" s="299"/>
      <c r="E584" s="883" t="s">
        <v>752</v>
      </c>
      <c r="F584" s="300" t="s">
        <v>753</v>
      </c>
      <c r="G584" s="302"/>
      <c r="H584" s="301">
        <v>1</v>
      </c>
      <c r="I584" s="302"/>
      <c r="J584" s="302">
        <f t="shared" ref="J584:J591" si="35">SUM(G584:I584)</f>
        <v>1</v>
      </c>
    </row>
    <row r="585" spans="1:10" ht="22.5">
      <c r="A585" s="616"/>
      <c r="B585" s="596"/>
      <c r="C585" s="282">
        <v>4</v>
      </c>
      <c r="D585" s="299"/>
      <c r="E585" s="883" t="s">
        <v>319</v>
      </c>
      <c r="F585" s="300" t="s">
        <v>748</v>
      </c>
      <c r="G585" s="302"/>
      <c r="H585" s="301">
        <v>1</v>
      </c>
      <c r="I585" s="302"/>
      <c r="J585" s="302">
        <f t="shared" si="35"/>
        <v>1</v>
      </c>
    </row>
    <row r="586" spans="1:10" ht="22.5">
      <c r="A586" s="616"/>
      <c r="B586" s="596"/>
      <c r="C586" s="282">
        <v>5</v>
      </c>
      <c r="D586" s="299"/>
      <c r="E586" s="883" t="s">
        <v>754</v>
      </c>
      <c r="F586" s="300" t="s">
        <v>755</v>
      </c>
      <c r="G586" s="302"/>
      <c r="H586" s="301">
        <v>1</v>
      </c>
      <c r="I586" s="302"/>
      <c r="J586" s="302">
        <f t="shared" si="35"/>
        <v>1</v>
      </c>
    </row>
    <row r="587" spans="1:10" ht="22.5">
      <c r="A587" s="616"/>
      <c r="B587" s="596"/>
      <c r="C587" s="282">
        <v>6</v>
      </c>
      <c r="D587" s="299"/>
      <c r="E587" s="883" t="s">
        <v>756</v>
      </c>
      <c r="F587" s="300" t="s">
        <v>757</v>
      </c>
      <c r="G587" s="302"/>
      <c r="H587" s="302"/>
      <c r="I587" s="303">
        <v>1</v>
      </c>
      <c r="J587" s="302">
        <f t="shared" si="35"/>
        <v>1</v>
      </c>
    </row>
    <row r="588" spans="1:10" ht="23.25" thickBot="1">
      <c r="A588" s="616"/>
      <c r="B588" s="596"/>
      <c r="C588" s="291">
        <v>7</v>
      </c>
      <c r="D588" s="304"/>
      <c r="E588" s="884" t="s">
        <v>324</v>
      </c>
      <c r="F588" s="305" t="s">
        <v>758</v>
      </c>
      <c r="G588" s="306"/>
      <c r="H588" s="306"/>
      <c r="I588" s="307">
        <v>1</v>
      </c>
      <c r="J588" s="306">
        <f t="shared" si="35"/>
        <v>1</v>
      </c>
    </row>
    <row r="589" spans="1:10" ht="24.75" thickTop="1" thickBot="1">
      <c r="A589" s="616"/>
      <c r="B589" s="596"/>
      <c r="C589" s="620" t="s">
        <v>11</v>
      </c>
      <c r="D589" s="621"/>
      <c r="E589" s="621"/>
      <c r="F589" s="622"/>
      <c r="G589" s="295">
        <f>SUM(G582:G588)</f>
        <v>2</v>
      </c>
      <c r="H589" s="295">
        <f t="shared" ref="H589:I589" si="36">SUM(H582:H588)</f>
        <v>3</v>
      </c>
      <c r="I589" s="295">
        <f t="shared" si="36"/>
        <v>2</v>
      </c>
      <c r="J589" s="295">
        <f>SUM(J582:J588)</f>
        <v>7</v>
      </c>
    </row>
    <row r="590" spans="1:10" ht="23.25" thickTop="1">
      <c r="A590" s="616"/>
      <c r="B590" s="596"/>
      <c r="C590" s="308">
        <v>1</v>
      </c>
      <c r="D590" s="309" t="s">
        <v>456</v>
      </c>
      <c r="E590" s="885" t="s">
        <v>759</v>
      </c>
      <c r="F590" s="310" t="s">
        <v>467</v>
      </c>
      <c r="G590" s="280"/>
      <c r="H590" s="280"/>
      <c r="I590" s="279">
        <v>2</v>
      </c>
      <c r="J590" s="280">
        <f t="shared" si="35"/>
        <v>2</v>
      </c>
    </row>
    <row r="591" spans="1:10" ht="23.25" thickBot="1">
      <c r="A591" s="616"/>
      <c r="B591" s="596"/>
      <c r="C591" s="311">
        <v>2</v>
      </c>
      <c r="D591" s="223"/>
      <c r="E591" s="317" t="s">
        <v>481</v>
      </c>
      <c r="F591" s="312" t="s">
        <v>462</v>
      </c>
      <c r="G591" s="313">
        <v>1</v>
      </c>
      <c r="H591" s="313">
        <v>2</v>
      </c>
      <c r="I591" s="306"/>
      <c r="J591" s="306">
        <f t="shared" si="35"/>
        <v>3</v>
      </c>
    </row>
    <row r="592" spans="1:10" ht="24" thickTop="1" thickBot="1">
      <c r="A592" s="616"/>
      <c r="B592" s="596"/>
      <c r="C592" s="623" t="s">
        <v>11</v>
      </c>
      <c r="D592" s="624"/>
      <c r="E592" s="624"/>
      <c r="F592" s="625"/>
      <c r="G592" s="314">
        <f>SUM(G590:G591)</f>
        <v>1</v>
      </c>
      <c r="H592" s="314">
        <f t="shared" ref="H592:J592" si="37">SUM(H590:H591)</f>
        <v>2</v>
      </c>
      <c r="I592" s="314">
        <f t="shared" si="37"/>
        <v>2</v>
      </c>
      <c r="J592" s="314">
        <f t="shared" si="37"/>
        <v>5</v>
      </c>
    </row>
    <row r="593" spans="1:10" ht="23.25" thickTop="1">
      <c r="A593" s="616"/>
      <c r="B593" s="596"/>
      <c r="C593" s="308">
        <v>1</v>
      </c>
      <c r="D593" s="309" t="s">
        <v>580</v>
      </c>
      <c r="E593" s="885" t="s">
        <v>760</v>
      </c>
      <c r="F593" s="315"/>
      <c r="G593" s="280"/>
      <c r="H593" s="279">
        <v>1</v>
      </c>
      <c r="I593" s="280"/>
      <c r="J593" s="316">
        <f>SUM(G593:I593)</f>
        <v>1</v>
      </c>
    </row>
    <row r="594" spans="1:10" ht="63.75" thickBot="1">
      <c r="A594" s="616"/>
      <c r="B594" s="596"/>
      <c r="C594" s="311">
        <v>2</v>
      </c>
      <c r="D594" s="223"/>
      <c r="E594" s="317" t="s">
        <v>761</v>
      </c>
      <c r="F594" s="318" t="s">
        <v>259</v>
      </c>
      <c r="G594" s="319">
        <v>1</v>
      </c>
      <c r="H594" s="284"/>
      <c r="I594" s="284"/>
      <c r="J594" s="320">
        <f>SUM(G594:I594)</f>
        <v>1</v>
      </c>
    </row>
    <row r="595" spans="1:10" ht="24" thickTop="1" thickBot="1">
      <c r="A595" s="617"/>
      <c r="B595" s="597"/>
      <c r="C595" s="585" t="s">
        <v>11</v>
      </c>
      <c r="D595" s="586"/>
      <c r="E595" s="586"/>
      <c r="F595" s="587"/>
      <c r="G595" s="295">
        <f>SUM(G593:G594)</f>
        <v>1</v>
      </c>
      <c r="H595" s="295">
        <f t="shared" ref="H595:J595" si="38">SUM(H593:H594)</f>
        <v>1</v>
      </c>
      <c r="I595" s="295">
        <f t="shared" si="38"/>
        <v>0</v>
      </c>
      <c r="J595" s="295">
        <f t="shared" si="38"/>
        <v>2</v>
      </c>
    </row>
    <row r="596" spans="1:10" ht="24" thickTop="1" thickBot="1">
      <c r="A596" s="591" t="s">
        <v>2</v>
      </c>
      <c r="B596" s="591" t="s">
        <v>739</v>
      </c>
      <c r="C596" s="593" t="s">
        <v>683</v>
      </c>
      <c r="D596" s="593" t="s">
        <v>684</v>
      </c>
      <c r="E596" s="593" t="s">
        <v>685</v>
      </c>
      <c r="F596" s="593" t="s">
        <v>686</v>
      </c>
      <c r="G596" s="582" t="s">
        <v>687</v>
      </c>
      <c r="H596" s="583"/>
      <c r="I596" s="583"/>
      <c r="J596" s="584"/>
    </row>
    <row r="597" spans="1:10" ht="24" thickTop="1" thickBot="1">
      <c r="A597" s="592"/>
      <c r="B597" s="592"/>
      <c r="C597" s="594"/>
      <c r="D597" s="594"/>
      <c r="E597" s="594"/>
      <c r="F597" s="594"/>
      <c r="G597" s="254" t="s">
        <v>8</v>
      </c>
      <c r="H597" s="255" t="s">
        <v>9</v>
      </c>
      <c r="I597" s="256" t="s">
        <v>10</v>
      </c>
      <c r="J597" s="256" t="s">
        <v>11</v>
      </c>
    </row>
    <row r="598" spans="1:10" ht="77.25" thickTop="1">
      <c r="A598" s="615" t="s">
        <v>740</v>
      </c>
      <c r="B598" s="595" t="s">
        <v>741</v>
      </c>
      <c r="C598" s="321">
        <v>1</v>
      </c>
      <c r="D598" s="199" t="s">
        <v>762</v>
      </c>
      <c r="E598" s="886" t="s">
        <v>763</v>
      </c>
      <c r="F598" s="322" t="s">
        <v>764</v>
      </c>
      <c r="G598" s="323">
        <v>1</v>
      </c>
      <c r="H598" s="323">
        <v>1</v>
      </c>
      <c r="I598" s="324"/>
      <c r="J598" s="324">
        <f>SUM(G598:I598)</f>
        <v>2</v>
      </c>
    </row>
    <row r="599" spans="1:10" ht="76.5">
      <c r="A599" s="616"/>
      <c r="B599" s="596"/>
      <c r="C599" s="325">
        <v>2</v>
      </c>
      <c r="D599" s="326"/>
      <c r="E599" s="329" t="s">
        <v>765</v>
      </c>
      <c r="F599" s="327" t="s">
        <v>766</v>
      </c>
      <c r="G599" s="328"/>
      <c r="H599" s="301">
        <v>1</v>
      </c>
      <c r="I599" s="301">
        <v>1</v>
      </c>
      <c r="J599" s="328">
        <f>SUM(G599:I599)</f>
        <v>2</v>
      </c>
    </row>
    <row r="600" spans="1:10" ht="38.25">
      <c r="A600" s="616"/>
      <c r="B600" s="596"/>
      <c r="C600" s="325">
        <v>3</v>
      </c>
      <c r="D600" s="326"/>
      <c r="E600" s="329" t="s">
        <v>767</v>
      </c>
      <c r="F600" s="329" t="s">
        <v>768</v>
      </c>
      <c r="G600" s="301">
        <v>1</v>
      </c>
      <c r="H600" s="328"/>
      <c r="I600" s="328"/>
      <c r="J600" s="328">
        <f t="shared" ref="J600:J602" si="39">SUM(G600:I600)</f>
        <v>1</v>
      </c>
    </row>
    <row r="601" spans="1:10" ht="25.5">
      <c r="A601" s="616"/>
      <c r="B601" s="596"/>
      <c r="C601" s="325">
        <v>4</v>
      </c>
      <c r="D601" s="326"/>
      <c r="E601" s="329" t="s">
        <v>769</v>
      </c>
      <c r="F601" s="329" t="s">
        <v>770</v>
      </c>
      <c r="G601" s="328"/>
      <c r="H601" s="328"/>
      <c r="I601" s="301">
        <v>1</v>
      </c>
      <c r="J601" s="328">
        <f t="shared" si="39"/>
        <v>1</v>
      </c>
    </row>
    <row r="602" spans="1:10" ht="39" thickBot="1">
      <c r="A602" s="616"/>
      <c r="B602" s="596"/>
      <c r="C602" s="325">
        <v>5</v>
      </c>
      <c r="D602" s="326"/>
      <c r="E602" s="329" t="s">
        <v>771</v>
      </c>
      <c r="F602" s="329" t="s">
        <v>772</v>
      </c>
      <c r="G602" s="328"/>
      <c r="H602" s="303">
        <v>1</v>
      </c>
      <c r="I602" s="303">
        <v>1</v>
      </c>
      <c r="J602" s="328">
        <f t="shared" si="39"/>
        <v>2</v>
      </c>
    </row>
    <row r="603" spans="1:10" ht="24" thickTop="1" thickBot="1">
      <c r="A603" s="616"/>
      <c r="B603" s="596"/>
      <c r="C603" s="600" t="s">
        <v>11</v>
      </c>
      <c r="D603" s="601"/>
      <c r="E603" s="601"/>
      <c r="F603" s="602"/>
      <c r="G603" s="330">
        <f>SUM(G598:G602)</f>
        <v>2</v>
      </c>
      <c r="H603" s="330">
        <f>SUM(H598:H602)</f>
        <v>3</v>
      </c>
      <c r="I603" s="330">
        <f>SUM(I598:I602)</f>
        <v>3</v>
      </c>
      <c r="J603" s="330">
        <f>SUM(J598:J602)</f>
        <v>8</v>
      </c>
    </row>
    <row r="604" spans="1:10" ht="69" thickTop="1" thickBot="1">
      <c r="A604" s="616"/>
      <c r="B604" s="596"/>
      <c r="C604" s="331">
        <v>1</v>
      </c>
      <c r="D604" s="332" t="s">
        <v>59</v>
      </c>
      <c r="E604" s="887" t="s">
        <v>773</v>
      </c>
      <c r="F604" s="333" t="s">
        <v>774</v>
      </c>
      <c r="G604" s="334">
        <v>1</v>
      </c>
      <c r="H604" s="286"/>
      <c r="I604" s="286"/>
      <c r="J604" s="286">
        <v>1</v>
      </c>
    </row>
    <row r="605" spans="1:10" ht="24" thickTop="1" thickBot="1">
      <c r="A605" s="616"/>
      <c r="B605" s="596"/>
      <c r="C605" s="585" t="s">
        <v>11</v>
      </c>
      <c r="D605" s="586"/>
      <c r="E605" s="586"/>
      <c r="F605" s="587"/>
      <c r="G605" s="335">
        <f>SUM(G604)</f>
        <v>1</v>
      </c>
      <c r="H605" s="335">
        <f t="shared" ref="H605:J605" si="40">SUM(H604)</f>
        <v>0</v>
      </c>
      <c r="I605" s="335">
        <f t="shared" si="40"/>
        <v>0</v>
      </c>
      <c r="J605" s="335">
        <f t="shared" si="40"/>
        <v>1</v>
      </c>
    </row>
    <row r="606" spans="1:10" ht="23.25" thickTop="1">
      <c r="A606" s="616"/>
      <c r="B606" s="596"/>
      <c r="C606" s="336">
        <v>1</v>
      </c>
      <c r="D606" s="299" t="s">
        <v>501</v>
      </c>
      <c r="E606" s="888" t="s">
        <v>775</v>
      </c>
      <c r="F606" s="337" t="s">
        <v>776</v>
      </c>
      <c r="G606" s="338"/>
      <c r="H606" s="323">
        <v>1</v>
      </c>
      <c r="I606" s="338"/>
      <c r="J606" s="338">
        <f>SUM(G606:I606)</f>
        <v>1</v>
      </c>
    </row>
    <row r="607" spans="1:10" ht="23.25" thickBot="1">
      <c r="A607" s="616"/>
      <c r="B607" s="596"/>
      <c r="C607" s="339">
        <v>2</v>
      </c>
      <c r="D607" s="299"/>
      <c r="E607" s="889" t="s">
        <v>777</v>
      </c>
      <c r="F607" s="340" t="s">
        <v>353</v>
      </c>
      <c r="G607" s="284"/>
      <c r="H607" s="319">
        <v>1</v>
      </c>
      <c r="I607" s="284"/>
      <c r="J607" s="306">
        <f>SUM(G607:I607)</f>
        <v>1</v>
      </c>
    </row>
    <row r="608" spans="1:10" ht="24" thickTop="1" thickBot="1">
      <c r="A608" s="617"/>
      <c r="B608" s="597"/>
      <c r="C608" s="585" t="s">
        <v>11</v>
      </c>
      <c r="D608" s="586"/>
      <c r="E608" s="586"/>
      <c r="F608" s="587"/>
      <c r="G608" s="295">
        <f>SUM(G606:G607)</f>
        <v>0</v>
      </c>
      <c r="H608" s="295">
        <f t="shared" ref="H608:J608" si="41">SUM(H606:H607)</f>
        <v>2</v>
      </c>
      <c r="I608" s="295">
        <f t="shared" si="41"/>
        <v>0</v>
      </c>
      <c r="J608" s="295">
        <f t="shared" si="41"/>
        <v>2</v>
      </c>
    </row>
    <row r="609" spans="1:10" ht="24" thickTop="1" thickBot="1">
      <c r="A609" s="591" t="s">
        <v>2</v>
      </c>
      <c r="B609" s="591" t="s">
        <v>739</v>
      </c>
      <c r="C609" s="593" t="s">
        <v>683</v>
      </c>
      <c r="D609" s="593" t="s">
        <v>684</v>
      </c>
      <c r="E609" s="593" t="s">
        <v>685</v>
      </c>
      <c r="F609" s="593" t="s">
        <v>686</v>
      </c>
      <c r="G609" s="582" t="s">
        <v>687</v>
      </c>
      <c r="H609" s="583"/>
      <c r="I609" s="583"/>
      <c r="J609" s="584"/>
    </row>
    <row r="610" spans="1:10" ht="24" thickTop="1" thickBot="1">
      <c r="A610" s="592"/>
      <c r="B610" s="592"/>
      <c r="C610" s="594"/>
      <c r="D610" s="594"/>
      <c r="E610" s="594"/>
      <c r="F610" s="594"/>
      <c r="G610" s="254" t="s">
        <v>8</v>
      </c>
      <c r="H610" s="255" t="s">
        <v>9</v>
      </c>
      <c r="I610" s="256" t="s">
        <v>10</v>
      </c>
      <c r="J610" s="256" t="s">
        <v>11</v>
      </c>
    </row>
    <row r="611" spans="1:10" ht="86.25" thickTop="1">
      <c r="A611" s="607" t="s">
        <v>740</v>
      </c>
      <c r="B611" s="595" t="s">
        <v>741</v>
      </c>
      <c r="C611" s="341">
        <v>1</v>
      </c>
      <c r="D611" s="604" t="s">
        <v>515</v>
      </c>
      <c r="E611" s="342" t="s">
        <v>778</v>
      </c>
      <c r="F611" s="343" t="s">
        <v>779</v>
      </c>
      <c r="G611" s="280"/>
      <c r="H611" s="279">
        <v>1</v>
      </c>
      <c r="I611" s="280"/>
      <c r="J611" s="280">
        <f>SUM(G611:I611)</f>
        <v>1</v>
      </c>
    </row>
    <row r="612" spans="1:10" ht="71.25">
      <c r="A612" s="608"/>
      <c r="B612" s="596"/>
      <c r="C612" s="344">
        <v>2</v>
      </c>
      <c r="D612" s="605"/>
      <c r="E612" s="345" t="s">
        <v>780</v>
      </c>
      <c r="F612" s="346" t="s">
        <v>781</v>
      </c>
      <c r="G612" s="303">
        <v>1</v>
      </c>
      <c r="H612" s="302"/>
      <c r="I612" s="302"/>
      <c r="J612" s="302">
        <f>SUM(G612:I612)</f>
        <v>1</v>
      </c>
    </row>
    <row r="613" spans="1:10" ht="85.5">
      <c r="A613" s="608"/>
      <c r="B613" s="596"/>
      <c r="C613" s="344">
        <v>3</v>
      </c>
      <c r="D613" s="605"/>
      <c r="E613" s="345" t="s">
        <v>782</v>
      </c>
      <c r="F613" s="346" t="s">
        <v>783</v>
      </c>
      <c r="G613" s="301">
        <v>1</v>
      </c>
      <c r="H613" s="302"/>
      <c r="I613" s="302"/>
      <c r="J613" s="302">
        <f t="shared" ref="J613:J621" si="42">SUM(G613:I613)</f>
        <v>1</v>
      </c>
    </row>
    <row r="614" spans="1:10" ht="42.75">
      <c r="A614" s="608"/>
      <c r="B614" s="596"/>
      <c r="C614" s="344">
        <v>4</v>
      </c>
      <c r="D614" s="605"/>
      <c r="E614" s="347" t="s">
        <v>784</v>
      </c>
      <c r="F614" s="345" t="s">
        <v>785</v>
      </c>
      <c r="G614" s="302"/>
      <c r="H614" s="303">
        <v>4</v>
      </c>
      <c r="I614" s="303">
        <v>1</v>
      </c>
      <c r="J614" s="302">
        <f t="shared" si="42"/>
        <v>5</v>
      </c>
    </row>
    <row r="615" spans="1:10" ht="42.75">
      <c r="A615" s="608"/>
      <c r="B615" s="596"/>
      <c r="C615" s="344">
        <v>5</v>
      </c>
      <c r="D615" s="605"/>
      <c r="E615" s="345" t="s">
        <v>786</v>
      </c>
      <c r="F615" s="345" t="s">
        <v>787</v>
      </c>
      <c r="G615" s="302"/>
      <c r="H615" s="303">
        <v>2</v>
      </c>
      <c r="I615" s="303">
        <v>2</v>
      </c>
      <c r="J615" s="302">
        <f t="shared" si="42"/>
        <v>4</v>
      </c>
    </row>
    <row r="616" spans="1:10" ht="28.5">
      <c r="A616" s="608"/>
      <c r="B616" s="596"/>
      <c r="C616" s="344">
        <v>6</v>
      </c>
      <c r="D616" s="605"/>
      <c r="E616" s="345" t="s">
        <v>788</v>
      </c>
      <c r="F616" s="345" t="s">
        <v>789</v>
      </c>
      <c r="G616" s="302"/>
      <c r="H616" s="302"/>
      <c r="I616" s="301">
        <v>2</v>
      </c>
      <c r="J616" s="302">
        <f t="shared" si="42"/>
        <v>2</v>
      </c>
    </row>
    <row r="617" spans="1:10" ht="28.5">
      <c r="A617" s="608"/>
      <c r="B617" s="596"/>
      <c r="C617" s="344">
        <v>7</v>
      </c>
      <c r="D617" s="605"/>
      <c r="E617" s="613" t="s">
        <v>790</v>
      </c>
      <c r="F617" s="345" t="s">
        <v>791</v>
      </c>
      <c r="G617" s="302"/>
      <c r="H617" s="302"/>
      <c r="I617" s="303">
        <v>1</v>
      </c>
      <c r="J617" s="284">
        <f>SUM(G618+I617)</f>
        <v>4</v>
      </c>
    </row>
    <row r="618" spans="1:10" ht="42.75">
      <c r="A618" s="608"/>
      <c r="B618" s="596"/>
      <c r="C618" s="344">
        <v>8</v>
      </c>
      <c r="D618" s="605"/>
      <c r="E618" s="614"/>
      <c r="F618" s="345" t="s">
        <v>792</v>
      </c>
      <c r="G618" s="303">
        <v>3</v>
      </c>
      <c r="H618" s="302"/>
      <c r="I618" s="302"/>
      <c r="J618" s="338"/>
    </row>
    <row r="619" spans="1:10" ht="28.5">
      <c r="A619" s="608"/>
      <c r="B619" s="596"/>
      <c r="C619" s="344">
        <v>9</v>
      </c>
      <c r="D619" s="605"/>
      <c r="E619" s="345" t="s">
        <v>793</v>
      </c>
      <c r="F619" s="348" t="s">
        <v>794</v>
      </c>
      <c r="G619" s="301">
        <v>2</v>
      </c>
      <c r="H619" s="302"/>
      <c r="I619" s="302"/>
      <c r="J619" s="302">
        <f t="shared" si="42"/>
        <v>2</v>
      </c>
    </row>
    <row r="620" spans="1:10" ht="42.75">
      <c r="A620" s="608"/>
      <c r="B620" s="596"/>
      <c r="C620" s="344">
        <v>10</v>
      </c>
      <c r="D620" s="605"/>
      <c r="E620" s="345" t="s">
        <v>795</v>
      </c>
      <c r="F620" s="348" t="s">
        <v>796</v>
      </c>
      <c r="G620" s="302"/>
      <c r="H620" s="303">
        <v>3</v>
      </c>
      <c r="I620" s="302"/>
      <c r="J620" s="302">
        <f t="shared" si="42"/>
        <v>3</v>
      </c>
    </row>
    <row r="621" spans="1:10" ht="43.5" thickBot="1">
      <c r="A621" s="608"/>
      <c r="B621" s="596"/>
      <c r="C621" s="339">
        <v>11</v>
      </c>
      <c r="D621" s="605"/>
      <c r="E621" s="349" t="s">
        <v>797</v>
      </c>
      <c r="F621" s="350" t="s">
        <v>798</v>
      </c>
      <c r="G621" s="306"/>
      <c r="H621" s="313">
        <v>1</v>
      </c>
      <c r="I621" s="351">
        <v>1</v>
      </c>
      <c r="J621" s="306">
        <f t="shared" si="42"/>
        <v>2</v>
      </c>
    </row>
    <row r="622" spans="1:10" ht="24" thickTop="1" thickBot="1">
      <c r="A622" s="609"/>
      <c r="B622" s="597"/>
      <c r="C622" s="585" t="s">
        <v>11</v>
      </c>
      <c r="D622" s="586"/>
      <c r="E622" s="586"/>
      <c r="F622" s="587"/>
      <c r="G622" s="295">
        <f>SUM(G611:G621)</f>
        <v>7</v>
      </c>
      <c r="H622" s="295">
        <f>SUM(H611:H621)</f>
        <v>11</v>
      </c>
      <c r="I622" s="295">
        <f>SUM(I611:I621)</f>
        <v>7</v>
      </c>
      <c r="J622" s="295">
        <f>SUM(J611:J621)</f>
        <v>25</v>
      </c>
    </row>
    <row r="623" spans="1:10" ht="24" thickTop="1" thickBot="1">
      <c r="A623" s="591" t="s">
        <v>2</v>
      </c>
      <c r="B623" s="591" t="s">
        <v>739</v>
      </c>
      <c r="C623" s="593" t="s">
        <v>683</v>
      </c>
      <c r="D623" s="593" t="s">
        <v>684</v>
      </c>
      <c r="E623" s="593" t="s">
        <v>685</v>
      </c>
      <c r="F623" s="593" t="s">
        <v>686</v>
      </c>
      <c r="G623" s="582" t="s">
        <v>687</v>
      </c>
      <c r="H623" s="583"/>
      <c r="I623" s="583"/>
      <c r="J623" s="584"/>
    </row>
    <row r="624" spans="1:10" ht="24" thickTop="1" thickBot="1">
      <c r="A624" s="592"/>
      <c r="B624" s="592"/>
      <c r="C624" s="594"/>
      <c r="D624" s="594"/>
      <c r="E624" s="594"/>
      <c r="F624" s="594"/>
      <c r="G624" s="254" t="s">
        <v>8</v>
      </c>
      <c r="H624" s="255" t="s">
        <v>9</v>
      </c>
      <c r="I624" s="256" t="s">
        <v>10</v>
      </c>
      <c r="J624" s="256" t="s">
        <v>11</v>
      </c>
    </row>
    <row r="625" spans="1:10" ht="39" thickTop="1">
      <c r="A625" s="607" t="s">
        <v>740</v>
      </c>
      <c r="B625" s="595" t="s">
        <v>741</v>
      </c>
      <c r="C625" s="344">
        <v>1</v>
      </c>
      <c r="D625" s="604" t="s">
        <v>216</v>
      </c>
      <c r="E625" s="352" t="s">
        <v>799</v>
      </c>
      <c r="F625" s="353" t="s">
        <v>800</v>
      </c>
      <c r="G625" s="280"/>
      <c r="H625" s="279">
        <v>1</v>
      </c>
      <c r="I625" s="279">
        <v>1</v>
      </c>
      <c r="J625" s="280">
        <f>SUM(G625:I625)</f>
        <v>2</v>
      </c>
    </row>
    <row r="626" spans="1:10" ht="22.5">
      <c r="A626" s="608"/>
      <c r="B626" s="596"/>
      <c r="C626" s="344">
        <v>2</v>
      </c>
      <c r="D626" s="605"/>
      <c r="E626" s="329" t="s">
        <v>801</v>
      </c>
      <c r="F626" s="354"/>
      <c r="G626" s="302"/>
      <c r="H626" s="303">
        <v>1</v>
      </c>
      <c r="I626" s="302"/>
      <c r="J626" s="302">
        <f t="shared" ref="J626:J632" si="43">SUM(G626:I626)</f>
        <v>1</v>
      </c>
    </row>
    <row r="627" spans="1:10" ht="22.5">
      <c r="A627" s="608"/>
      <c r="B627" s="596"/>
      <c r="C627" s="344">
        <v>3</v>
      </c>
      <c r="D627" s="605"/>
      <c r="E627" s="329" t="s">
        <v>802</v>
      </c>
      <c r="F627" s="354" t="s">
        <v>693</v>
      </c>
      <c r="G627" s="302"/>
      <c r="H627" s="301">
        <v>1</v>
      </c>
      <c r="I627" s="302"/>
      <c r="J627" s="302">
        <f t="shared" si="43"/>
        <v>1</v>
      </c>
    </row>
    <row r="628" spans="1:10" ht="22.5">
      <c r="A628" s="608"/>
      <c r="B628" s="596"/>
      <c r="C628" s="344">
        <v>4</v>
      </c>
      <c r="D628" s="605"/>
      <c r="E628" s="329" t="s">
        <v>803</v>
      </c>
      <c r="F628" s="354" t="s">
        <v>691</v>
      </c>
      <c r="G628" s="302"/>
      <c r="H628" s="302"/>
      <c r="I628" s="303">
        <v>1</v>
      </c>
      <c r="J628" s="302">
        <f t="shared" si="43"/>
        <v>1</v>
      </c>
    </row>
    <row r="629" spans="1:10" ht="22.5">
      <c r="A629" s="608"/>
      <c r="B629" s="596"/>
      <c r="C629" s="344">
        <v>5</v>
      </c>
      <c r="D629" s="605"/>
      <c r="E629" s="329" t="s">
        <v>804</v>
      </c>
      <c r="F629" s="354" t="s">
        <v>805</v>
      </c>
      <c r="G629" s="302"/>
      <c r="H629" s="302"/>
      <c r="I629" s="303">
        <v>1</v>
      </c>
      <c r="J629" s="302">
        <f t="shared" si="43"/>
        <v>1</v>
      </c>
    </row>
    <row r="630" spans="1:10" ht="22.5">
      <c r="A630" s="608"/>
      <c r="B630" s="596"/>
      <c r="C630" s="344">
        <v>6</v>
      </c>
      <c r="D630" s="605"/>
      <c r="E630" s="329" t="s">
        <v>806</v>
      </c>
      <c r="F630" s="354" t="s">
        <v>805</v>
      </c>
      <c r="G630" s="302"/>
      <c r="H630" s="302"/>
      <c r="I630" s="303">
        <v>1</v>
      </c>
      <c r="J630" s="302">
        <f t="shared" si="43"/>
        <v>1</v>
      </c>
    </row>
    <row r="631" spans="1:10" ht="22.5">
      <c r="A631" s="608"/>
      <c r="B631" s="596"/>
      <c r="C631" s="344">
        <v>7</v>
      </c>
      <c r="D631" s="605"/>
      <c r="E631" s="329" t="s">
        <v>807</v>
      </c>
      <c r="F631" s="354" t="s">
        <v>691</v>
      </c>
      <c r="G631" s="302"/>
      <c r="H631" s="302"/>
      <c r="I631" s="303">
        <v>1</v>
      </c>
      <c r="J631" s="302">
        <f t="shared" si="43"/>
        <v>1</v>
      </c>
    </row>
    <row r="632" spans="1:10" ht="23.25" thickBot="1">
      <c r="A632" s="608"/>
      <c r="B632" s="596"/>
      <c r="C632" s="339">
        <v>8</v>
      </c>
      <c r="D632" s="605"/>
      <c r="E632" s="879" t="s">
        <v>808</v>
      </c>
      <c r="F632" s="355"/>
      <c r="G632" s="306"/>
      <c r="H632" s="306"/>
      <c r="I632" s="307">
        <v>1</v>
      </c>
      <c r="J632" s="302">
        <f t="shared" si="43"/>
        <v>1</v>
      </c>
    </row>
    <row r="633" spans="1:10" ht="24" thickTop="1" thickBot="1">
      <c r="A633" s="608"/>
      <c r="B633" s="596"/>
      <c r="C633" s="585" t="s">
        <v>11</v>
      </c>
      <c r="D633" s="586"/>
      <c r="E633" s="586"/>
      <c r="F633" s="587"/>
      <c r="G633" s="295">
        <f>SUM(G625:G632)</f>
        <v>0</v>
      </c>
      <c r="H633" s="295">
        <f>SUM(H625:H632)</f>
        <v>3</v>
      </c>
      <c r="I633" s="295">
        <f>SUM(I625:I632)</f>
        <v>6</v>
      </c>
      <c r="J633" s="295">
        <f>SUM(J625:J632)</f>
        <v>9</v>
      </c>
    </row>
    <row r="634" spans="1:10" ht="23.25" thickTop="1">
      <c r="A634" s="608"/>
      <c r="B634" s="596">
        <v>10</v>
      </c>
      <c r="C634" s="341">
        <v>1</v>
      </c>
      <c r="D634" s="610" t="s">
        <v>809</v>
      </c>
      <c r="E634" s="882" t="s">
        <v>810</v>
      </c>
      <c r="F634" s="343" t="s">
        <v>811</v>
      </c>
      <c r="G634" s="298">
        <v>1</v>
      </c>
      <c r="H634" s="298">
        <v>1</v>
      </c>
      <c r="I634" s="280"/>
      <c r="J634" s="280">
        <f>SUM(G634:I634)</f>
        <v>2</v>
      </c>
    </row>
    <row r="635" spans="1:10" ht="22.5">
      <c r="A635" s="608"/>
      <c r="B635" s="596"/>
      <c r="C635" s="344">
        <v>2</v>
      </c>
      <c r="D635" s="611"/>
      <c r="E635" s="883" t="s">
        <v>812</v>
      </c>
      <c r="F635" s="300" t="s">
        <v>813</v>
      </c>
      <c r="G635" s="303">
        <v>1</v>
      </c>
      <c r="H635" s="302"/>
      <c r="I635" s="302"/>
      <c r="J635" s="302">
        <f>SUM(G635:I635)</f>
        <v>1</v>
      </c>
    </row>
    <row r="636" spans="1:10" ht="28.5">
      <c r="A636" s="608"/>
      <c r="B636" s="596"/>
      <c r="C636" s="344">
        <v>3</v>
      </c>
      <c r="D636" s="611"/>
      <c r="E636" s="345" t="s">
        <v>814</v>
      </c>
      <c r="F636" s="345" t="s">
        <v>815</v>
      </c>
      <c r="G636" s="303">
        <v>2</v>
      </c>
      <c r="H636" s="302"/>
      <c r="I636" s="302"/>
      <c r="J636" s="302">
        <f t="shared" ref="J636:J640" si="44">SUM(G636:I636)</f>
        <v>2</v>
      </c>
    </row>
    <row r="637" spans="1:10" ht="28.5">
      <c r="A637" s="608"/>
      <c r="B637" s="596"/>
      <c r="C637" s="356">
        <v>4</v>
      </c>
      <c r="D637" s="611"/>
      <c r="E637" s="345" t="s">
        <v>816</v>
      </c>
      <c r="F637" s="357" t="s">
        <v>817</v>
      </c>
      <c r="G637" s="302"/>
      <c r="H637" s="303">
        <v>1</v>
      </c>
      <c r="I637" s="302"/>
      <c r="J637" s="302">
        <f t="shared" si="44"/>
        <v>1</v>
      </c>
    </row>
    <row r="638" spans="1:10" ht="22.5">
      <c r="A638" s="608"/>
      <c r="B638" s="596"/>
      <c r="C638" s="344">
        <v>5</v>
      </c>
      <c r="D638" s="611"/>
      <c r="E638" s="345" t="s">
        <v>818</v>
      </c>
      <c r="F638" s="357" t="s">
        <v>819</v>
      </c>
      <c r="G638" s="302"/>
      <c r="H638" s="302"/>
      <c r="I638" s="303">
        <v>1</v>
      </c>
      <c r="J638" s="302">
        <f t="shared" si="44"/>
        <v>1</v>
      </c>
    </row>
    <row r="639" spans="1:10" ht="22.5">
      <c r="A639" s="608"/>
      <c r="B639" s="596"/>
      <c r="C639" s="344">
        <v>6</v>
      </c>
      <c r="D639" s="611"/>
      <c r="E639" s="345" t="s">
        <v>820</v>
      </c>
      <c r="F639" s="357" t="s">
        <v>821</v>
      </c>
      <c r="G639" s="301">
        <v>1</v>
      </c>
      <c r="H639" s="302"/>
      <c r="I639" s="302"/>
      <c r="J639" s="302">
        <f t="shared" si="44"/>
        <v>1</v>
      </c>
    </row>
    <row r="640" spans="1:10" ht="23.25" thickBot="1">
      <c r="A640" s="608"/>
      <c r="B640" s="596"/>
      <c r="C640" s="339">
        <v>7</v>
      </c>
      <c r="D640" s="612"/>
      <c r="E640" s="349" t="s">
        <v>822</v>
      </c>
      <c r="F640" s="358" t="s">
        <v>823</v>
      </c>
      <c r="G640" s="301">
        <v>1</v>
      </c>
      <c r="H640" s="302"/>
      <c r="I640" s="302"/>
      <c r="J640" s="302">
        <f t="shared" si="44"/>
        <v>1</v>
      </c>
    </row>
    <row r="641" spans="1:10" ht="24" thickTop="1" thickBot="1">
      <c r="A641" s="609"/>
      <c r="B641" s="597"/>
      <c r="C641" s="585" t="s">
        <v>11</v>
      </c>
      <c r="D641" s="586"/>
      <c r="E641" s="586"/>
      <c r="F641" s="587"/>
      <c r="G641" s="359">
        <f>SUM(G634:G640)</f>
        <v>6</v>
      </c>
      <c r="H641" s="359">
        <f>SUM(H634:H640)</f>
        <v>2</v>
      </c>
      <c r="I641" s="359">
        <f>SUM(I634:I640)</f>
        <v>1</v>
      </c>
      <c r="J641" s="359">
        <f>SUM(J634:J640)</f>
        <v>9</v>
      </c>
    </row>
    <row r="642" spans="1:10" ht="24" thickTop="1" thickBot="1">
      <c r="A642" s="190" t="s">
        <v>2</v>
      </c>
      <c r="B642" s="591" t="s">
        <v>739</v>
      </c>
      <c r="C642" s="593" t="s">
        <v>683</v>
      </c>
      <c r="D642" s="593" t="s">
        <v>684</v>
      </c>
      <c r="E642" s="593" t="s">
        <v>685</v>
      </c>
      <c r="F642" s="593" t="s">
        <v>686</v>
      </c>
      <c r="G642" s="582" t="s">
        <v>687</v>
      </c>
      <c r="H642" s="583"/>
      <c r="I642" s="583"/>
      <c r="J642" s="584"/>
    </row>
    <row r="643" spans="1:10" ht="24" thickTop="1" thickBot="1">
      <c r="A643" s="360"/>
      <c r="B643" s="592"/>
      <c r="C643" s="594"/>
      <c r="D643" s="594"/>
      <c r="E643" s="594"/>
      <c r="F643" s="594"/>
      <c r="G643" s="254" t="s">
        <v>8</v>
      </c>
      <c r="H643" s="255" t="s">
        <v>9</v>
      </c>
      <c r="I643" s="256" t="s">
        <v>10</v>
      </c>
      <c r="J643" s="256" t="s">
        <v>11</v>
      </c>
    </row>
    <row r="644" spans="1:10" ht="24" thickTop="1" thickBot="1">
      <c r="A644" s="607" t="s">
        <v>740</v>
      </c>
      <c r="B644" s="595" t="s">
        <v>741</v>
      </c>
      <c r="C644" s="331">
        <v>1</v>
      </c>
      <c r="D644" s="296" t="s">
        <v>824</v>
      </c>
      <c r="E644" s="890" t="s">
        <v>825</v>
      </c>
      <c r="F644" s="361"/>
      <c r="G644" s="286"/>
      <c r="H644" s="286"/>
      <c r="I644" s="362">
        <v>1</v>
      </c>
      <c r="J644" s="286">
        <v>1</v>
      </c>
    </row>
    <row r="645" spans="1:10" ht="24" thickTop="1" thickBot="1">
      <c r="A645" s="608"/>
      <c r="B645" s="596"/>
      <c r="C645" s="585" t="s">
        <v>11</v>
      </c>
      <c r="D645" s="586"/>
      <c r="E645" s="586"/>
      <c r="F645" s="587"/>
      <c r="G645" s="330">
        <f>SUM(G644)</f>
        <v>0</v>
      </c>
      <c r="H645" s="330">
        <f t="shared" ref="H645:J645" si="45">SUM(H644)</f>
        <v>0</v>
      </c>
      <c r="I645" s="330">
        <f t="shared" si="45"/>
        <v>1</v>
      </c>
      <c r="J645" s="330">
        <f t="shared" si="45"/>
        <v>1</v>
      </c>
    </row>
    <row r="646" spans="1:10" ht="23.25" thickTop="1">
      <c r="A646" s="608"/>
      <c r="B646" s="596">
        <v>12</v>
      </c>
      <c r="C646" s="341">
        <v>1</v>
      </c>
      <c r="D646" s="604" t="s">
        <v>826</v>
      </c>
      <c r="E646" s="885" t="s">
        <v>827</v>
      </c>
      <c r="F646" s="363" t="s">
        <v>828</v>
      </c>
      <c r="G646" s="280"/>
      <c r="H646" s="279">
        <v>1</v>
      </c>
      <c r="I646" s="280"/>
      <c r="J646" s="302">
        <f>SUM(G646:I646)</f>
        <v>1</v>
      </c>
    </row>
    <row r="647" spans="1:10" ht="22.5">
      <c r="A647" s="608"/>
      <c r="B647" s="596"/>
      <c r="C647" s="344">
        <v>3</v>
      </c>
      <c r="D647" s="605"/>
      <c r="E647" s="365" t="s">
        <v>829</v>
      </c>
      <c r="F647" s="364" t="s">
        <v>828</v>
      </c>
      <c r="G647" s="302"/>
      <c r="H647" s="302"/>
      <c r="I647" s="303">
        <v>1</v>
      </c>
      <c r="J647" s="302">
        <f>SUM(G647:I647)</f>
        <v>1</v>
      </c>
    </row>
    <row r="648" spans="1:10" ht="47.25">
      <c r="A648" s="608"/>
      <c r="B648" s="596"/>
      <c r="C648" s="344">
        <v>3</v>
      </c>
      <c r="D648" s="605"/>
      <c r="E648" s="365" t="s">
        <v>830</v>
      </c>
      <c r="F648" s="364" t="s">
        <v>828</v>
      </c>
      <c r="G648" s="302"/>
      <c r="H648" s="303">
        <v>1</v>
      </c>
      <c r="I648" s="302"/>
      <c r="J648" s="302">
        <f t="shared" ref="J648:J651" si="46">SUM(G648:I648)</f>
        <v>1</v>
      </c>
    </row>
    <row r="649" spans="1:10" ht="31.5">
      <c r="A649" s="608"/>
      <c r="B649" s="596"/>
      <c r="C649" s="344">
        <v>4</v>
      </c>
      <c r="D649" s="605"/>
      <c r="E649" s="365" t="s">
        <v>831</v>
      </c>
      <c r="F649" s="364" t="s">
        <v>832</v>
      </c>
      <c r="G649" s="302"/>
      <c r="H649" s="302"/>
      <c r="I649" s="301">
        <v>1</v>
      </c>
      <c r="J649" s="302">
        <f t="shared" si="46"/>
        <v>1</v>
      </c>
    </row>
    <row r="650" spans="1:10" ht="31.5">
      <c r="A650" s="608"/>
      <c r="B650" s="596"/>
      <c r="C650" s="344">
        <v>5</v>
      </c>
      <c r="D650" s="605"/>
      <c r="E650" s="365" t="s">
        <v>833</v>
      </c>
      <c r="F650" s="364" t="s">
        <v>834</v>
      </c>
      <c r="G650" s="302"/>
      <c r="H650" s="302"/>
      <c r="I650" s="301">
        <v>1</v>
      </c>
      <c r="J650" s="302">
        <f t="shared" si="46"/>
        <v>1</v>
      </c>
    </row>
    <row r="651" spans="1:10" ht="23.25" thickBot="1">
      <c r="A651" s="608"/>
      <c r="B651" s="596"/>
      <c r="C651" s="366">
        <v>6</v>
      </c>
      <c r="D651" s="606"/>
      <c r="E651" s="891" t="s">
        <v>835</v>
      </c>
      <c r="F651" s="367"/>
      <c r="G651" s="306"/>
      <c r="H651" s="313">
        <v>3</v>
      </c>
      <c r="I651" s="307">
        <v>4</v>
      </c>
      <c r="J651" s="302">
        <f t="shared" si="46"/>
        <v>7</v>
      </c>
    </row>
    <row r="652" spans="1:10" ht="24" thickTop="1" thickBot="1">
      <c r="A652" s="608"/>
      <c r="B652" s="596"/>
      <c r="C652" s="600" t="s">
        <v>11</v>
      </c>
      <c r="D652" s="601"/>
      <c r="E652" s="601"/>
      <c r="F652" s="602"/>
      <c r="G652" s="335">
        <f>SUM(G646:G651)</f>
        <v>0</v>
      </c>
      <c r="H652" s="335">
        <f>SUM(H646:H651)</f>
        <v>5</v>
      </c>
      <c r="I652" s="335">
        <f>SUM(I646:I651)</f>
        <v>7</v>
      </c>
      <c r="J652" s="335">
        <f>SUM(J646:J651)</f>
        <v>12</v>
      </c>
    </row>
    <row r="653" spans="1:10" ht="23.25" thickTop="1">
      <c r="A653" s="608"/>
      <c r="B653" s="596">
        <v>13</v>
      </c>
      <c r="C653" s="341">
        <v>1</v>
      </c>
      <c r="D653" s="604" t="s">
        <v>836</v>
      </c>
      <c r="E653" s="885" t="s">
        <v>837</v>
      </c>
      <c r="F653" s="363" t="s">
        <v>838</v>
      </c>
      <c r="G653" s="280"/>
      <c r="H653" s="280"/>
      <c r="I653" s="298">
        <v>1</v>
      </c>
      <c r="J653" s="302">
        <f>SUM(G653:I653)</f>
        <v>1</v>
      </c>
    </row>
    <row r="654" spans="1:10" ht="22.5">
      <c r="A654" s="608"/>
      <c r="B654" s="596"/>
      <c r="C654" s="344">
        <v>2</v>
      </c>
      <c r="D654" s="605"/>
      <c r="E654" s="365" t="s">
        <v>89</v>
      </c>
      <c r="F654" s="364" t="s">
        <v>839</v>
      </c>
      <c r="G654" s="301">
        <v>1</v>
      </c>
      <c r="H654" s="302"/>
      <c r="I654" s="302"/>
      <c r="J654" s="302">
        <f>SUM(G654:I654)</f>
        <v>1</v>
      </c>
    </row>
    <row r="655" spans="1:10" ht="22.5">
      <c r="A655" s="608"/>
      <c r="B655" s="596"/>
      <c r="C655" s="344">
        <v>3</v>
      </c>
      <c r="D655" s="605"/>
      <c r="E655" s="365" t="s">
        <v>840</v>
      </c>
      <c r="F655" s="364" t="s">
        <v>841</v>
      </c>
      <c r="G655" s="302"/>
      <c r="H655" s="302"/>
      <c r="I655" s="301">
        <v>1</v>
      </c>
      <c r="J655" s="302">
        <f t="shared" ref="J655:J659" si="47">SUM(G655:I655)</f>
        <v>1</v>
      </c>
    </row>
    <row r="656" spans="1:10" ht="22.5">
      <c r="A656" s="608"/>
      <c r="B656" s="596"/>
      <c r="C656" s="344">
        <v>4</v>
      </c>
      <c r="D656" s="605"/>
      <c r="E656" s="365" t="s">
        <v>842</v>
      </c>
      <c r="F656" s="364" t="s">
        <v>843</v>
      </c>
      <c r="G656" s="302"/>
      <c r="H656" s="303">
        <v>1</v>
      </c>
      <c r="I656" s="302"/>
      <c r="J656" s="302">
        <f t="shared" si="47"/>
        <v>1</v>
      </c>
    </row>
    <row r="657" spans="1:10" ht="22.5">
      <c r="A657" s="608"/>
      <c r="B657" s="596"/>
      <c r="C657" s="344">
        <v>5</v>
      </c>
      <c r="D657" s="605"/>
      <c r="E657" s="365" t="s">
        <v>840</v>
      </c>
      <c r="F657" s="364" t="s">
        <v>844</v>
      </c>
      <c r="G657" s="302"/>
      <c r="H657" s="301">
        <v>1</v>
      </c>
      <c r="I657" s="302"/>
      <c r="J657" s="302">
        <f t="shared" si="47"/>
        <v>1</v>
      </c>
    </row>
    <row r="658" spans="1:10" ht="22.5">
      <c r="A658" s="608"/>
      <c r="B658" s="596"/>
      <c r="C658" s="344">
        <v>6</v>
      </c>
      <c r="D658" s="605"/>
      <c r="E658" s="365" t="s">
        <v>845</v>
      </c>
      <c r="F658" s="364" t="s">
        <v>846</v>
      </c>
      <c r="G658" s="302"/>
      <c r="H658" s="302"/>
      <c r="I658" s="303">
        <v>1</v>
      </c>
      <c r="J658" s="302">
        <f t="shared" si="47"/>
        <v>1</v>
      </c>
    </row>
    <row r="659" spans="1:10" ht="22.5">
      <c r="A659" s="608"/>
      <c r="B659" s="596"/>
      <c r="C659" s="344">
        <v>7</v>
      </c>
      <c r="D659" s="606"/>
      <c r="E659" s="365" t="s">
        <v>847</v>
      </c>
      <c r="F659" s="364" t="s">
        <v>848</v>
      </c>
      <c r="G659" s="302"/>
      <c r="H659" s="302"/>
      <c r="I659" s="303">
        <v>1</v>
      </c>
      <c r="J659" s="302">
        <f t="shared" si="47"/>
        <v>1</v>
      </c>
    </row>
    <row r="660" spans="1:10" ht="23.25" thickBot="1">
      <c r="A660" s="609"/>
      <c r="B660" s="597"/>
      <c r="C660" s="588" t="s">
        <v>11</v>
      </c>
      <c r="D660" s="589"/>
      <c r="E660" s="589"/>
      <c r="F660" s="590"/>
      <c r="G660" s="359">
        <f>SUM(G653:G659)</f>
        <v>1</v>
      </c>
      <c r="H660" s="359">
        <f>SUM(H653:H659)</f>
        <v>2</v>
      </c>
      <c r="I660" s="359">
        <f>SUM(I653:I659)</f>
        <v>4</v>
      </c>
      <c r="J660" s="359">
        <f>SUM(J653:J659)</f>
        <v>7</v>
      </c>
    </row>
    <row r="661" spans="1:10" ht="24" thickTop="1" thickBot="1">
      <c r="A661" s="591" t="s">
        <v>2</v>
      </c>
      <c r="B661" s="591" t="s">
        <v>739</v>
      </c>
      <c r="C661" s="593" t="s">
        <v>683</v>
      </c>
      <c r="D661" s="593" t="s">
        <v>684</v>
      </c>
      <c r="E661" s="593" t="s">
        <v>685</v>
      </c>
      <c r="F661" s="593" t="s">
        <v>686</v>
      </c>
      <c r="G661" s="582" t="s">
        <v>687</v>
      </c>
      <c r="H661" s="583"/>
      <c r="I661" s="583"/>
      <c r="J661" s="584"/>
    </row>
    <row r="662" spans="1:10" ht="24" thickTop="1" thickBot="1">
      <c r="A662" s="592"/>
      <c r="B662" s="592"/>
      <c r="C662" s="594"/>
      <c r="D662" s="594"/>
      <c r="E662" s="594"/>
      <c r="F662" s="594"/>
      <c r="G662" s="254" t="s">
        <v>8</v>
      </c>
      <c r="H662" s="255" t="s">
        <v>9</v>
      </c>
      <c r="I662" s="256" t="s">
        <v>10</v>
      </c>
      <c r="J662" s="256" t="s">
        <v>11</v>
      </c>
    </row>
    <row r="663" spans="1:10" ht="23.25" thickTop="1">
      <c r="A663" s="535" t="s">
        <v>740</v>
      </c>
      <c r="B663" s="595" t="s">
        <v>741</v>
      </c>
      <c r="C663" s="341">
        <v>1</v>
      </c>
      <c r="D663" s="604" t="s">
        <v>126</v>
      </c>
      <c r="E663" s="885" t="s">
        <v>849</v>
      </c>
      <c r="F663" s="368" t="s">
        <v>850</v>
      </c>
      <c r="G663" s="298">
        <v>1</v>
      </c>
      <c r="H663" s="280"/>
      <c r="I663" s="280"/>
      <c r="J663" s="280">
        <f>SUM(G663:I663)</f>
        <v>1</v>
      </c>
    </row>
    <row r="664" spans="1:10" ht="22.5">
      <c r="A664" s="536"/>
      <c r="B664" s="596"/>
      <c r="C664" s="344">
        <v>2</v>
      </c>
      <c r="D664" s="605"/>
      <c r="E664" s="365" t="s">
        <v>851</v>
      </c>
      <c r="F664" s="369" t="s">
        <v>852</v>
      </c>
      <c r="G664" s="302"/>
      <c r="H664" s="303">
        <v>1</v>
      </c>
      <c r="I664" s="302"/>
      <c r="J664" s="302">
        <f>SUM(G664:I664)</f>
        <v>1</v>
      </c>
    </row>
    <row r="665" spans="1:10" ht="22.5">
      <c r="A665" s="536"/>
      <c r="B665" s="596"/>
      <c r="C665" s="344">
        <v>3</v>
      </c>
      <c r="D665" s="605"/>
      <c r="E665" s="365" t="s">
        <v>853</v>
      </c>
      <c r="F665" s="369" t="s">
        <v>854</v>
      </c>
      <c r="G665" s="302"/>
      <c r="H665" s="302"/>
      <c r="I665" s="303">
        <v>1</v>
      </c>
      <c r="J665" s="302">
        <f t="shared" ref="J665:J672" si="48">SUM(G665:I665)</f>
        <v>1</v>
      </c>
    </row>
    <row r="666" spans="1:10" ht="31.5">
      <c r="A666" s="536"/>
      <c r="B666" s="596"/>
      <c r="C666" s="344">
        <v>4</v>
      </c>
      <c r="D666" s="605"/>
      <c r="E666" s="365" t="s">
        <v>855</v>
      </c>
      <c r="F666" s="369" t="s">
        <v>852</v>
      </c>
      <c r="G666" s="302"/>
      <c r="H666" s="302"/>
      <c r="I666" s="303">
        <v>1</v>
      </c>
      <c r="J666" s="302">
        <f t="shared" si="48"/>
        <v>1</v>
      </c>
    </row>
    <row r="667" spans="1:10" ht="22.5">
      <c r="A667" s="536"/>
      <c r="B667" s="596"/>
      <c r="C667" s="344">
        <v>5</v>
      </c>
      <c r="D667" s="605"/>
      <c r="E667" s="365" t="s">
        <v>856</v>
      </c>
      <c r="F667" s="369" t="s">
        <v>857</v>
      </c>
      <c r="G667" s="302"/>
      <c r="H667" s="303">
        <v>1</v>
      </c>
      <c r="I667" s="302"/>
      <c r="J667" s="302">
        <f t="shared" si="48"/>
        <v>1</v>
      </c>
    </row>
    <row r="668" spans="1:10" ht="22.5">
      <c r="A668" s="536"/>
      <c r="B668" s="596"/>
      <c r="C668" s="344">
        <v>6</v>
      </c>
      <c r="D668" s="605"/>
      <c r="E668" s="365" t="s">
        <v>858</v>
      </c>
      <c r="F668" s="369" t="s">
        <v>859</v>
      </c>
      <c r="G668" s="301">
        <v>1</v>
      </c>
      <c r="H668" s="302"/>
      <c r="I668" s="302"/>
      <c r="J668" s="302">
        <f t="shared" si="48"/>
        <v>1</v>
      </c>
    </row>
    <row r="669" spans="1:10" ht="22.5">
      <c r="A669" s="536"/>
      <c r="B669" s="596"/>
      <c r="C669" s="344">
        <v>7</v>
      </c>
      <c r="D669" s="605"/>
      <c r="E669" s="365" t="s">
        <v>860</v>
      </c>
      <c r="F669" s="369" t="s">
        <v>861</v>
      </c>
      <c r="G669" s="302"/>
      <c r="H669" s="302"/>
      <c r="I669" s="301">
        <v>1</v>
      </c>
      <c r="J669" s="302">
        <f t="shared" si="48"/>
        <v>1</v>
      </c>
    </row>
    <row r="670" spans="1:10" ht="22.5">
      <c r="A670" s="536"/>
      <c r="B670" s="596"/>
      <c r="C670" s="344">
        <v>8</v>
      </c>
      <c r="D670" s="605"/>
      <c r="E670" s="365" t="s">
        <v>862</v>
      </c>
      <c r="F670" s="369" t="s">
        <v>863</v>
      </c>
      <c r="G670" s="302"/>
      <c r="H670" s="302"/>
      <c r="I670" s="301">
        <v>1</v>
      </c>
      <c r="J670" s="302">
        <f t="shared" si="48"/>
        <v>1</v>
      </c>
    </row>
    <row r="671" spans="1:10" ht="22.5">
      <c r="A671" s="536"/>
      <c r="B671" s="596"/>
      <c r="C671" s="344">
        <v>9</v>
      </c>
      <c r="D671" s="605"/>
      <c r="E671" s="365" t="s">
        <v>864</v>
      </c>
      <c r="F671" s="369" t="s">
        <v>865</v>
      </c>
      <c r="G671" s="302"/>
      <c r="H671" s="301">
        <v>1</v>
      </c>
      <c r="I671" s="302"/>
      <c r="J671" s="302">
        <f t="shared" si="48"/>
        <v>1</v>
      </c>
    </row>
    <row r="672" spans="1:10" ht="22.5">
      <c r="A672" s="536"/>
      <c r="B672" s="596"/>
      <c r="C672" s="344">
        <v>10</v>
      </c>
      <c r="D672" s="606"/>
      <c r="E672" s="365" t="s">
        <v>866</v>
      </c>
      <c r="F672" s="369" t="s">
        <v>867</v>
      </c>
      <c r="G672" s="302"/>
      <c r="H672" s="302"/>
      <c r="I672" s="301">
        <v>1</v>
      </c>
      <c r="J672" s="302">
        <f t="shared" si="48"/>
        <v>1</v>
      </c>
    </row>
    <row r="673" spans="1:10" ht="23.25" thickBot="1">
      <c r="A673" s="536"/>
      <c r="B673" s="596"/>
      <c r="C673" s="588" t="s">
        <v>11</v>
      </c>
      <c r="D673" s="589"/>
      <c r="E673" s="589"/>
      <c r="F673" s="590"/>
      <c r="G673" s="359">
        <f>SUM(G663:G672)</f>
        <v>2</v>
      </c>
      <c r="H673" s="359">
        <f>SUM(H663:H672)</f>
        <v>3</v>
      </c>
      <c r="I673" s="359">
        <f>SUM(I663:I672)</f>
        <v>5</v>
      </c>
      <c r="J673" s="359">
        <f>SUM(J663:J672)</f>
        <v>10</v>
      </c>
    </row>
    <row r="674" spans="1:10" ht="45.75" thickTop="1">
      <c r="A674" s="536"/>
      <c r="B674" s="596">
        <v>15</v>
      </c>
      <c r="C674" s="341">
        <v>1</v>
      </c>
      <c r="D674" s="604" t="s">
        <v>868</v>
      </c>
      <c r="E674" s="372" t="s">
        <v>869</v>
      </c>
      <c r="F674" s="370"/>
      <c r="G674" s="298">
        <v>1</v>
      </c>
      <c r="H674" s="280"/>
      <c r="I674" s="280"/>
      <c r="J674" s="280">
        <f>SUM(G674:I674)</f>
        <v>1</v>
      </c>
    </row>
    <row r="675" spans="1:10" ht="45">
      <c r="A675" s="536"/>
      <c r="B675" s="596"/>
      <c r="C675" s="344">
        <v>2</v>
      </c>
      <c r="D675" s="605"/>
      <c r="E675" s="374" t="s">
        <v>870</v>
      </c>
      <c r="F675" s="371"/>
      <c r="G675" s="301">
        <v>1</v>
      </c>
      <c r="H675" s="302"/>
      <c r="I675" s="302"/>
      <c r="J675" s="302">
        <f>SUM(G675:I675)</f>
        <v>1</v>
      </c>
    </row>
    <row r="676" spans="1:10" ht="22.5">
      <c r="A676" s="536"/>
      <c r="B676" s="596"/>
      <c r="C676" s="344">
        <v>3</v>
      </c>
      <c r="D676" s="606"/>
      <c r="E676" s="374" t="s">
        <v>871</v>
      </c>
      <c r="F676" s="371"/>
      <c r="G676" s="302"/>
      <c r="H676" s="303">
        <v>1</v>
      </c>
      <c r="I676" s="302"/>
      <c r="J676" s="302">
        <f>SUM(G676:I676)</f>
        <v>1</v>
      </c>
    </row>
    <row r="677" spans="1:10" ht="23.25" thickBot="1">
      <c r="A677" s="537"/>
      <c r="B677" s="597"/>
      <c r="C677" s="588" t="s">
        <v>11</v>
      </c>
      <c r="D677" s="589"/>
      <c r="E677" s="589"/>
      <c r="F677" s="590"/>
      <c r="G677" s="359">
        <f>SUM(G674:G676)</f>
        <v>2</v>
      </c>
      <c r="H677" s="359">
        <f t="shared" ref="H677:I677" si="49">SUM(H674:H676)</f>
        <v>1</v>
      </c>
      <c r="I677" s="359">
        <f t="shared" si="49"/>
        <v>0</v>
      </c>
      <c r="J677" s="359">
        <f>SUM(J674:J676)</f>
        <v>3</v>
      </c>
    </row>
    <row r="678" spans="1:10" ht="24" thickTop="1" thickBot="1">
      <c r="A678" s="591" t="s">
        <v>2</v>
      </c>
      <c r="B678" s="591" t="s">
        <v>739</v>
      </c>
      <c r="C678" s="593" t="s">
        <v>683</v>
      </c>
      <c r="D678" s="593" t="s">
        <v>684</v>
      </c>
      <c r="E678" s="593" t="s">
        <v>685</v>
      </c>
      <c r="F678" s="593" t="s">
        <v>686</v>
      </c>
      <c r="G678" s="582" t="s">
        <v>687</v>
      </c>
      <c r="H678" s="583"/>
      <c r="I678" s="583"/>
      <c r="J678" s="584"/>
    </row>
    <row r="679" spans="1:10" ht="24" thickTop="1" thickBot="1">
      <c r="A679" s="592"/>
      <c r="B679" s="592"/>
      <c r="C679" s="594"/>
      <c r="D679" s="594"/>
      <c r="E679" s="594"/>
      <c r="F679" s="594"/>
      <c r="G679" s="254" t="s">
        <v>8</v>
      </c>
      <c r="H679" s="255" t="s">
        <v>9</v>
      </c>
      <c r="I679" s="256" t="s">
        <v>10</v>
      </c>
      <c r="J679" s="256" t="s">
        <v>11</v>
      </c>
    </row>
    <row r="680" spans="1:10" ht="23.25" thickTop="1">
      <c r="A680" s="535" t="s">
        <v>740</v>
      </c>
      <c r="B680" s="595" t="s">
        <v>741</v>
      </c>
      <c r="C680" s="372">
        <v>1</v>
      </c>
      <c r="D680" s="598" t="s">
        <v>729</v>
      </c>
      <c r="E680" s="352" t="s">
        <v>831</v>
      </c>
      <c r="F680" s="373"/>
      <c r="G680" s="280"/>
      <c r="H680" s="280"/>
      <c r="I680" s="279">
        <v>1</v>
      </c>
      <c r="J680" s="280">
        <f>SUM(G680:I680)</f>
        <v>1</v>
      </c>
    </row>
    <row r="681" spans="1:10" ht="22.5">
      <c r="A681" s="536"/>
      <c r="B681" s="596"/>
      <c r="C681" s="374">
        <v>2</v>
      </c>
      <c r="D681" s="599"/>
      <c r="E681" s="329" t="s">
        <v>831</v>
      </c>
      <c r="F681" s="375"/>
      <c r="G681" s="302"/>
      <c r="H681" s="302"/>
      <c r="I681" s="301">
        <v>1</v>
      </c>
      <c r="J681" s="302">
        <f>SUM(G681:I681)</f>
        <v>1</v>
      </c>
    </row>
    <row r="682" spans="1:10" ht="22.5">
      <c r="A682" s="536"/>
      <c r="B682" s="596"/>
      <c r="C682" s="374">
        <v>3</v>
      </c>
      <c r="D682" s="599"/>
      <c r="E682" s="365" t="s">
        <v>872</v>
      </c>
      <c r="F682" s="369"/>
      <c r="G682" s="302"/>
      <c r="H682" s="302"/>
      <c r="I682" s="303">
        <v>1</v>
      </c>
      <c r="J682" s="302">
        <f t="shared" ref="J682:J691" si="50">SUM(G682:I682)</f>
        <v>1</v>
      </c>
    </row>
    <row r="683" spans="1:10" ht="22.5">
      <c r="A683" s="536"/>
      <c r="B683" s="596"/>
      <c r="C683" s="374">
        <v>4</v>
      </c>
      <c r="D683" s="599"/>
      <c r="E683" s="365" t="s">
        <v>873</v>
      </c>
      <c r="F683" s="369"/>
      <c r="G683" s="301">
        <v>1</v>
      </c>
      <c r="H683" s="302"/>
      <c r="I683" s="302"/>
      <c r="J683" s="302">
        <f t="shared" si="50"/>
        <v>1</v>
      </c>
    </row>
    <row r="684" spans="1:10" ht="22.5">
      <c r="A684" s="536"/>
      <c r="B684" s="596"/>
      <c r="C684" s="374">
        <v>5</v>
      </c>
      <c r="D684" s="599"/>
      <c r="E684" s="365" t="s">
        <v>874</v>
      </c>
      <c r="F684" s="369"/>
      <c r="G684" s="303">
        <v>1</v>
      </c>
      <c r="H684" s="302"/>
      <c r="I684" s="302"/>
      <c r="J684" s="302">
        <f t="shared" si="50"/>
        <v>1</v>
      </c>
    </row>
    <row r="685" spans="1:10" ht="31.5">
      <c r="A685" s="536"/>
      <c r="B685" s="596"/>
      <c r="C685" s="374">
        <v>6</v>
      </c>
      <c r="D685" s="599"/>
      <c r="E685" s="365" t="s">
        <v>875</v>
      </c>
      <c r="F685" s="369" t="s">
        <v>876</v>
      </c>
      <c r="G685" s="303">
        <v>1</v>
      </c>
      <c r="H685" s="302"/>
      <c r="I685" s="302"/>
      <c r="J685" s="302">
        <f t="shared" si="50"/>
        <v>1</v>
      </c>
    </row>
    <row r="686" spans="1:10" ht="47.25">
      <c r="A686" s="536"/>
      <c r="B686" s="596"/>
      <c r="C686" s="374">
        <v>7</v>
      </c>
      <c r="D686" s="599"/>
      <c r="E686" s="365" t="s">
        <v>877</v>
      </c>
      <c r="F686" s="357" t="s">
        <v>876</v>
      </c>
      <c r="G686" s="376"/>
      <c r="H686" s="302"/>
      <c r="I686" s="301">
        <v>1</v>
      </c>
      <c r="J686" s="302">
        <f t="shared" si="50"/>
        <v>1</v>
      </c>
    </row>
    <row r="687" spans="1:10" ht="31.5">
      <c r="A687" s="536"/>
      <c r="B687" s="596"/>
      <c r="C687" s="374">
        <v>8</v>
      </c>
      <c r="D687" s="599"/>
      <c r="E687" s="365" t="s">
        <v>878</v>
      </c>
      <c r="F687" s="377" t="s">
        <v>879</v>
      </c>
      <c r="G687" s="378"/>
      <c r="H687" s="301">
        <v>1</v>
      </c>
      <c r="I687" s="302"/>
      <c r="J687" s="302">
        <f t="shared" si="50"/>
        <v>1</v>
      </c>
    </row>
    <row r="688" spans="1:10" ht="31.5">
      <c r="A688" s="536"/>
      <c r="B688" s="596"/>
      <c r="C688" s="374">
        <v>9</v>
      </c>
      <c r="D688" s="599"/>
      <c r="E688" s="365" t="s">
        <v>880</v>
      </c>
      <c r="F688" s="369" t="s">
        <v>876</v>
      </c>
      <c r="G688" s="379"/>
      <c r="H688" s="302"/>
      <c r="I688" s="303">
        <v>1</v>
      </c>
      <c r="J688" s="302">
        <f t="shared" si="50"/>
        <v>1</v>
      </c>
    </row>
    <row r="689" spans="1:10" ht="31.5">
      <c r="A689" s="536"/>
      <c r="B689" s="596"/>
      <c r="C689" s="374">
        <v>10</v>
      </c>
      <c r="D689" s="599"/>
      <c r="E689" s="365" t="s">
        <v>881</v>
      </c>
      <c r="F689" s="371"/>
      <c r="G689" s="302"/>
      <c r="H689" s="301">
        <v>1</v>
      </c>
      <c r="I689" s="302"/>
      <c r="J689" s="302">
        <f t="shared" si="50"/>
        <v>1</v>
      </c>
    </row>
    <row r="690" spans="1:10" ht="31.5">
      <c r="A690" s="536"/>
      <c r="B690" s="596"/>
      <c r="C690" s="374">
        <v>11</v>
      </c>
      <c r="D690" s="599"/>
      <c r="E690" s="365" t="s">
        <v>882</v>
      </c>
      <c r="F690" s="371"/>
      <c r="G690" s="301">
        <v>1</v>
      </c>
      <c r="H690" s="302"/>
      <c r="I690" s="302"/>
      <c r="J690" s="302">
        <f t="shared" si="50"/>
        <v>1</v>
      </c>
    </row>
    <row r="691" spans="1:10" ht="47.25">
      <c r="A691" s="536"/>
      <c r="B691" s="596"/>
      <c r="C691" s="374">
        <v>12</v>
      </c>
      <c r="D691" s="603"/>
      <c r="E691" s="365" t="s">
        <v>883</v>
      </c>
      <c r="F691" s="371"/>
      <c r="G691" s="301">
        <v>1</v>
      </c>
      <c r="H691" s="302"/>
      <c r="I691" s="302"/>
      <c r="J691" s="302">
        <f t="shared" si="50"/>
        <v>1</v>
      </c>
    </row>
    <row r="692" spans="1:10" ht="23.25" thickBot="1">
      <c r="A692" s="537"/>
      <c r="B692" s="597"/>
      <c r="C692" s="588" t="s">
        <v>11</v>
      </c>
      <c r="D692" s="589"/>
      <c r="E692" s="589"/>
      <c r="F692" s="590"/>
      <c r="G692" s="359">
        <f>SUM(G680:G691)</f>
        <v>5</v>
      </c>
      <c r="H692" s="359">
        <f t="shared" ref="H692:J692" si="51">SUM(H680:H691)</f>
        <v>2</v>
      </c>
      <c r="I692" s="359">
        <f t="shared" si="51"/>
        <v>5</v>
      </c>
      <c r="J692" s="359">
        <f t="shared" si="51"/>
        <v>12</v>
      </c>
    </row>
    <row r="693" spans="1:10" ht="24" thickTop="1" thickBot="1">
      <c r="A693" s="591" t="s">
        <v>2</v>
      </c>
      <c r="B693" s="591" t="s">
        <v>739</v>
      </c>
      <c r="C693" s="593" t="s">
        <v>683</v>
      </c>
      <c r="D693" s="593" t="s">
        <v>684</v>
      </c>
      <c r="E693" s="593" t="s">
        <v>685</v>
      </c>
      <c r="F693" s="593" t="s">
        <v>686</v>
      </c>
      <c r="G693" s="582" t="s">
        <v>687</v>
      </c>
      <c r="H693" s="583"/>
      <c r="I693" s="583"/>
      <c r="J693" s="584"/>
    </row>
    <row r="694" spans="1:10" ht="24" thickTop="1" thickBot="1">
      <c r="A694" s="592"/>
      <c r="B694" s="592"/>
      <c r="C694" s="594"/>
      <c r="D694" s="594"/>
      <c r="E694" s="594"/>
      <c r="F694" s="594"/>
      <c r="G694" s="254" t="s">
        <v>8</v>
      </c>
      <c r="H694" s="255" t="s">
        <v>9</v>
      </c>
      <c r="I694" s="256" t="s">
        <v>10</v>
      </c>
      <c r="J694" s="256" t="s">
        <v>11</v>
      </c>
    </row>
    <row r="695" spans="1:10" ht="45.75" thickTop="1">
      <c r="A695" s="535" t="s">
        <v>740</v>
      </c>
      <c r="B695" s="595" t="s">
        <v>741</v>
      </c>
      <c r="C695" s="372">
        <v>1</v>
      </c>
      <c r="D695" s="598" t="s">
        <v>884</v>
      </c>
      <c r="E695" s="372" t="s">
        <v>885</v>
      </c>
      <c r="F695" s="370" t="s">
        <v>886</v>
      </c>
      <c r="G695" s="280"/>
      <c r="H695" s="280"/>
      <c r="I695" s="298">
        <v>1</v>
      </c>
      <c r="J695" s="280">
        <f>SUM(G695:I695)</f>
        <v>1</v>
      </c>
    </row>
    <row r="696" spans="1:10" ht="45.75" thickBot="1">
      <c r="A696" s="536"/>
      <c r="B696" s="596"/>
      <c r="C696" s="380">
        <v>2</v>
      </c>
      <c r="D696" s="599"/>
      <c r="E696" s="380" t="s">
        <v>887</v>
      </c>
      <c r="F696" s="381" t="s">
        <v>888</v>
      </c>
      <c r="G696" s="306"/>
      <c r="H696" s="306"/>
      <c r="I696" s="313">
        <v>1</v>
      </c>
      <c r="J696" s="306">
        <f>SUM(G696:I696)</f>
        <v>1</v>
      </c>
    </row>
    <row r="697" spans="1:10" ht="24" thickTop="1" thickBot="1">
      <c r="A697" s="536"/>
      <c r="B697" s="596"/>
      <c r="C697" s="600" t="s">
        <v>11</v>
      </c>
      <c r="D697" s="601"/>
      <c r="E697" s="601"/>
      <c r="F697" s="602"/>
      <c r="G697" s="314">
        <f>SUM(G695:G696)</f>
        <v>0</v>
      </c>
      <c r="H697" s="314">
        <f>SUM(H695:H696)</f>
        <v>0</v>
      </c>
      <c r="I697" s="314">
        <f>SUM(I695:I696)</f>
        <v>2</v>
      </c>
      <c r="J697" s="314">
        <f>SUM(J695:J696)</f>
        <v>2</v>
      </c>
    </row>
    <row r="698" spans="1:10" ht="23.25" thickTop="1">
      <c r="A698" s="536"/>
      <c r="B698" s="596">
        <v>18</v>
      </c>
      <c r="C698" s="372">
        <v>1</v>
      </c>
      <c r="D698" s="598" t="s">
        <v>889</v>
      </c>
      <c r="E698" s="882" t="s">
        <v>890</v>
      </c>
      <c r="F698" s="382"/>
      <c r="G698" s="280"/>
      <c r="H698" s="280"/>
      <c r="I698" s="279">
        <v>1</v>
      </c>
      <c r="J698" s="280">
        <f>SUM(G698:I698)</f>
        <v>1</v>
      </c>
    </row>
    <row r="699" spans="1:10" ht="22.5">
      <c r="A699" s="536"/>
      <c r="B699" s="596"/>
      <c r="C699" s="374">
        <v>2</v>
      </c>
      <c r="D699" s="599"/>
      <c r="E699" s="883" t="s">
        <v>891</v>
      </c>
      <c r="F699" s="357"/>
      <c r="G699" s="302"/>
      <c r="H699" s="302"/>
      <c r="I699" s="301">
        <v>1</v>
      </c>
      <c r="J699" s="302">
        <f>SUM(G699:I699)</f>
        <v>1</v>
      </c>
    </row>
    <row r="700" spans="1:10" ht="22.5">
      <c r="A700" s="536"/>
      <c r="B700" s="596"/>
      <c r="C700" s="374">
        <v>3</v>
      </c>
      <c r="D700" s="599"/>
      <c r="E700" s="883" t="s">
        <v>892</v>
      </c>
      <c r="F700" s="357"/>
      <c r="G700" s="302"/>
      <c r="H700" s="302"/>
      <c r="I700" s="303">
        <v>1</v>
      </c>
      <c r="J700" s="302">
        <f t="shared" ref="J700:J706" si="52">SUM(G700:I700)</f>
        <v>1</v>
      </c>
    </row>
    <row r="701" spans="1:10" ht="22.5">
      <c r="A701" s="536"/>
      <c r="B701" s="596"/>
      <c r="C701" s="374">
        <v>4</v>
      </c>
      <c r="D701" s="599"/>
      <c r="E701" s="883" t="s">
        <v>893</v>
      </c>
      <c r="F701" s="357"/>
      <c r="G701" s="302"/>
      <c r="H701" s="302"/>
      <c r="I701" s="303">
        <v>1</v>
      </c>
      <c r="J701" s="302">
        <f t="shared" si="52"/>
        <v>1</v>
      </c>
    </row>
    <row r="702" spans="1:10" ht="22.5">
      <c r="A702" s="536"/>
      <c r="B702" s="596"/>
      <c r="C702" s="374">
        <v>5</v>
      </c>
      <c r="D702" s="599"/>
      <c r="E702" s="883" t="s">
        <v>894</v>
      </c>
      <c r="F702" s="357"/>
      <c r="G702" s="302"/>
      <c r="H702" s="303">
        <v>1</v>
      </c>
      <c r="I702" s="302"/>
      <c r="J702" s="302">
        <f t="shared" si="52"/>
        <v>1</v>
      </c>
    </row>
    <row r="703" spans="1:10" ht="22.5">
      <c r="A703" s="536"/>
      <c r="B703" s="596"/>
      <c r="C703" s="374">
        <v>6</v>
      </c>
      <c r="D703" s="599"/>
      <c r="E703" s="892" t="s">
        <v>895</v>
      </c>
      <c r="F703" s="357" t="s">
        <v>857</v>
      </c>
      <c r="G703" s="302"/>
      <c r="H703" s="302"/>
      <c r="I703" s="303">
        <v>1</v>
      </c>
      <c r="J703" s="302">
        <f t="shared" si="52"/>
        <v>1</v>
      </c>
    </row>
    <row r="704" spans="1:10" ht="22.5">
      <c r="A704" s="536"/>
      <c r="B704" s="596"/>
      <c r="C704" s="374">
        <v>7</v>
      </c>
      <c r="D704" s="599"/>
      <c r="E704" s="883" t="s">
        <v>896</v>
      </c>
      <c r="F704" s="357" t="s">
        <v>470</v>
      </c>
      <c r="G704" s="302"/>
      <c r="H704" s="302"/>
      <c r="I704" s="303">
        <v>1</v>
      </c>
      <c r="J704" s="302">
        <f t="shared" si="52"/>
        <v>1</v>
      </c>
    </row>
    <row r="705" spans="1:10" ht="22.5">
      <c r="A705" s="536"/>
      <c r="B705" s="596"/>
      <c r="C705" s="374">
        <v>8</v>
      </c>
      <c r="D705" s="599"/>
      <c r="E705" s="883" t="s">
        <v>897</v>
      </c>
      <c r="F705" s="357" t="s">
        <v>467</v>
      </c>
      <c r="G705" s="302"/>
      <c r="H705" s="302"/>
      <c r="I705" s="301">
        <v>1</v>
      </c>
      <c r="J705" s="302">
        <f t="shared" si="52"/>
        <v>1</v>
      </c>
    </row>
    <row r="706" spans="1:10" ht="23.25" thickBot="1">
      <c r="A706" s="536"/>
      <c r="B706" s="596"/>
      <c r="C706" s="380">
        <v>9</v>
      </c>
      <c r="D706" s="603"/>
      <c r="E706" s="884" t="s">
        <v>898</v>
      </c>
      <c r="F706" s="383" t="s">
        <v>291</v>
      </c>
      <c r="G706" s="306"/>
      <c r="H706" s="306"/>
      <c r="I706" s="313">
        <v>1</v>
      </c>
      <c r="J706" s="306">
        <f t="shared" si="52"/>
        <v>1</v>
      </c>
    </row>
    <row r="707" spans="1:10" ht="24" thickTop="1" thickBot="1">
      <c r="A707" s="537"/>
      <c r="B707" s="597"/>
      <c r="C707" s="600" t="s">
        <v>11</v>
      </c>
      <c r="D707" s="601"/>
      <c r="E707" s="601"/>
      <c r="F707" s="602"/>
      <c r="G707" s="335">
        <f>SUM(G698:G706)</f>
        <v>0</v>
      </c>
      <c r="H707" s="335">
        <f>SUM(H698:H706)</f>
        <v>1</v>
      </c>
      <c r="I707" s="335">
        <f>SUM(I698:I706)</f>
        <v>8</v>
      </c>
      <c r="J707" s="335">
        <f>SUM(J698:J706)</f>
        <v>9</v>
      </c>
    </row>
    <row r="708" spans="1:10" ht="24" thickTop="1" thickBot="1">
      <c r="A708" s="591" t="s">
        <v>2</v>
      </c>
      <c r="B708" s="591" t="s">
        <v>739</v>
      </c>
      <c r="C708" s="593" t="s">
        <v>683</v>
      </c>
      <c r="D708" s="593" t="s">
        <v>684</v>
      </c>
      <c r="E708" s="593" t="s">
        <v>685</v>
      </c>
      <c r="F708" s="593" t="s">
        <v>686</v>
      </c>
      <c r="G708" s="582" t="s">
        <v>687</v>
      </c>
      <c r="H708" s="583"/>
      <c r="I708" s="583"/>
      <c r="J708" s="584"/>
    </row>
    <row r="709" spans="1:10" ht="24" thickTop="1" thickBot="1">
      <c r="A709" s="592"/>
      <c r="B709" s="592"/>
      <c r="C709" s="594"/>
      <c r="D709" s="594"/>
      <c r="E709" s="594"/>
      <c r="F709" s="594"/>
      <c r="G709" s="254" t="s">
        <v>8</v>
      </c>
      <c r="H709" s="255" t="s">
        <v>9</v>
      </c>
      <c r="I709" s="256" t="s">
        <v>10</v>
      </c>
      <c r="J709" s="256" t="s">
        <v>11</v>
      </c>
    </row>
    <row r="710" spans="1:10" ht="23.25" thickTop="1">
      <c r="A710" s="535" t="s">
        <v>740</v>
      </c>
      <c r="B710" s="538" t="s">
        <v>741</v>
      </c>
      <c r="C710" s="372">
        <v>1</v>
      </c>
      <c r="D710" s="541" t="s">
        <v>25</v>
      </c>
      <c r="E710" s="882" t="s">
        <v>899</v>
      </c>
      <c r="F710" s="384" t="s">
        <v>900</v>
      </c>
      <c r="G710" s="279">
        <v>1</v>
      </c>
      <c r="H710" s="280"/>
      <c r="I710" s="280"/>
      <c r="J710" s="280">
        <f>SUM(G710:I710)</f>
        <v>1</v>
      </c>
    </row>
    <row r="711" spans="1:10" ht="22.5">
      <c r="A711" s="536"/>
      <c r="B711" s="539"/>
      <c r="C711" s="374">
        <v>2</v>
      </c>
      <c r="D711" s="542"/>
      <c r="E711" s="883" t="s">
        <v>901</v>
      </c>
      <c r="F711" s="377" t="s">
        <v>902</v>
      </c>
      <c r="G711" s="303">
        <v>1</v>
      </c>
      <c r="H711" s="302"/>
      <c r="I711" s="302"/>
      <c r="J711" s="302">
        <f>SUM(G711:I711)</f>
        <v>1</v>
      </c>
    </row>
    <row r="712" spans="1:10" ht="22.5">
      <c r="A712" s="536"/>
      <c r="B712" s="539"/>
      <c r="C712" s="374">
        <v>3</v>
      </c>
      <c r="D712" s="542"/>
      <c r="E712" s="883" t="s">
        <v>34</v>
      </c>
      <c r="F712" s="377" t="s">
        <v>903</v>
      </c>
      <c r="G712" s="303">
        <v>1</v>
      </c>
      <c r="H712" s="302"/>
      <c r="I712" s="302"/>
      <c r="J712" s="302">
        <f t="shared" ref="J712:J715" si="53">SUM(G712:I712)</f>
        <v>1</v>
      </c>
    </row>
    <row r="713" spans="1:10" ht="22.5">
      <c r="A713" s="536"/>
      <c r="B713" s="539"/>
      <c r="C713" s="374">
        <v>4</v>
      </c>
      <c r="D713" s="542"/>
      <c r="E713" s="883" t="s">
        <v>904</v>
      </c>
      <c r="F713" s="377" t="s">
        <v>903</v>
      </c>
      <c r="G713" s="302"/>
      <c r="H713" s="303">
        <v>1</v>
      </c>
      <c r="I713" s="302"/>
      <c r="J713" s="302">
        <f t="shared" si="53"/>
        <v>1</v>
      </c>
    </row>
    <row r="714" spans="1:10" ht="22.5">
      <c r="A714" s="536"/>
      <c r="B714" s="539"/>
      <c r="C714" s="374">
        <v>5</v>
      </c>
      <c r="D714" s="542"/>
      <c r="E714" s="883" t="s">
        <v>905</v>
      </c>
      <c r="F714" s="377" t="s">
        <v>900</v>
      </c>
      <c r="G714" s="302"/>
      <c r="H714" s="303">
        <v>1</v>
      </c>
      <c r="I714" s="302"/>
      <c r="J714" s="302">
        <f t="shared" si="53"/>
        <v>1</v>
      </c>
    </row>
    <row r="715" spans="1:10" ht="29.25" thickBot="1">
      <c r="A715" s="536"/>
      <c r="B715" s="539"/>
      <c r="C715" s="385">
        <v>6</v>
      </c>
      <c r="D715" s="543"/>
      <c r="E715" s="889" t="s">
        <v>906</v>
      </c>
      <c r="F715" s="386" t="s">
        <v>907</v>
      </c>
      <c r="G715" s="302"/>
      <c r="H715" s="303">
        <v>1</v>
      </c>
      <c r="I715" s="302"/>
      <c r="J715" s="302">
        <f t="shared" si="53"/>
        <v>1</v>
      </c>
    </row>
    <row r="716" spans="1:10" ht="24" thickTop="1" thickBot="1">
      <c r="A716" s="536"/>
      <c r="B716" s="539"/>
      <c r="C716" s="585" t="s">
        <v>11</v>
      </c>
      <c r="D716" s="586"/>
      <c r="E716" s="586"/>
      <c r="F716" s="587"/>
      <c r="G716" s="359">
        <f>SUM(G710:G715)</f>
        <v>3</v>
      </c>
      <c r="H716" s="359">
        <f t="shared" ref="H716:I716" si="54">SUM(H710:H715)</f>
        <v>3</v>
      </c>
      <c r="I716" s="359">
        <f t="shared" si="54"/>
        <v>0</v>
      </c>
      <c r="J716" s="359">
        <f>SUM(J710:J715)</f>
        <v>6</v>
      </c>
    </row>
    <row r="717" spans="1:10" ht="23.25" thickTop="1">
      <c r="A717" s="536"/>
      <c r="B717" s="539"/>
      <c r="C717" s="387">
        <v>1</v>
      </c>
      <c r="D717" s="388" t="s">
        <v>908</v>
      </c>
      <c r="E717" s="893" t="s">
        <v>909</v>
      </c>
      <c r="F717" s="389"/>
      <c r="G717" s="390">
        <v>1</v>
      </c>
      <c r="H717" s="338"/>
      <c r="I717" s="338"/>
      <c r="J717" s="338">
        <f>SUM(G717:I717)</f>
        <v>1</v>
      </c>
    </row>
    <row r="718" spans="1:10" ht="23.25" thickBot="1">
      <c r="A718" s="536"/>
      <c r="B718" s="540"/>
      <c r="C718" s="588" t="s">
        <v>11</v>
      </c>
      <c r="D718" s="589"/>
      <c r="E718" s="589"/>
      <c r="F718" s="590"/>
      <c r="G718" s="391">
        <f>SUM(G717)</f>
        <v>1</v>
      </c>
      <c r="H718" s="391">
        <f t="shared" ref="H718:J718" si="55">SUM(H717)</f>
        <v>0</v>
      </c>
      <c r="I718" s="391">
        <f t="shared" si="55"/>
        <v>0</v>
      </c>
      <c r="J718" s="391">
        <f t="shared" si="55"/>
        <v>1</v>
      </c>
    </row>
    <row r="719" spans="1:10" ht="24" thickTop="1" thickBot="1">
      <c r="A719" s="537"/>
      <c r="B719" s="532" t="s">
        <v>58</v>
      </c>
      <c r="C719" s="533"/>
      <c r="D719" s="533"/>
      <c r="E719" s="533"/>
      <c r="F719" s="534"/>
      <c r="G719" s="392">
        <f>SUM(G581+G589+G592+G595+G603+G605+G608+G622+G633+G641+G645+G652+G660+G673+G677+G692+G697+G707+G716+G718)</f>
        <v>36</v>
      </c>
      <c r="H719" s="392">
        <f>SUM(H581+H589+H592+H595+H603+H605+H608+H622+H633+H641+H645+H652+H660+H673+H677+H692+H697+H707+H716+H718)</f>
        <v>46</v>
      </c>
      <c r="I719" s="392">
        <f>SUM(I581+I589+I592+I595+I603+I605+I608+I622+I633+I641+I645+I652+I660+I673+I677+I692+I697+I707+I716+I718)</f>
        <v>54</v>
      </c>
      <c r="J719" s="392">
        <f>SUM(J581+J589+J592+J595+J603+J605+J608+J622+J633+J641+J645+J652+J660+J673+J677+J692+J697+J707+J716+J718)</f>
        <v>136</v>
      </c>
    </row>
    <row r="720" spans="1:10" ht="31.5" thickTop="1" thickBot="1">
      <c r="A720" s="442" t="s">
        <v>701</v>
      </c>
      <c r="B720" s="573" t="s">
        <v>581</v>
      </c>
      <c r="C720" s="576" t="s">
        <v>910</v>
      </c>
      <c r="D720" s="576" t="s">
        <v>911</v>
      </c>
      <c r="E720" s="160" t="s">
        <v>912</v>
      </c>
      <c r="F720" s="472" t="s">
        <v>17</v>
      </c>
      <c r="G720" s="35"/>
      <c r="H720" s="41">
        <v>1</v>
      </c>
      <c r="I720" s="34"/>
      <c r="J720" s="35">
        <v>1</v>
      </c>
    </row>
    <row r="721" spans="1:10" ht="15.75" thickTop="1">
      <c r="A721" s="443"/>
      <c r="B721" s="574"/>
      <c r="C721" s="577"/>
      <c r="D721" s="577"/>
      <c r="E721" s="579" t="s">
        <v>913</v>
      </c>
      <c r="F721" s="473"/>
      <c r="G721" s="571"/>
      <c r="H721" s="571"/>
      <c r="I721" s="458">
        <v>1</v>
      </c>
      <c r="J721" s="571">
        <v>1</v>
      </c>
    </row>
    <row r="722" spans="1:10">
      <c r="A722" s="443"/>
      <c r="B722" s="574"/>
      <c r="C722" s="577"/>
      <c r="D722" s="577"/>
      <c r="E722" s="580"/>
      <c r="F722" s="473"/>
      <c r="G722" s="476"/>
      <c r="H722" s="476"/>
      <c r="I722" s="459"/>
      <c r="J722" s="476"/>
    </row>
    <row r="723" spans="1:10" ht="15.75" thickBot="1">
      <c r="A723" s="443"/>
      <c r="B723" s="575"/>
      <c r="C723" s="578"/>
      <c r="D723" s="578"/>
      <c r="E723" s="581"/>
      <c r="F723" s="474"/>
      <c r="G723" s="477"/>
      <c r="H723" s="477"/>
      <c r="I723" s="552"/>
      <c r="J723" s="477"/>
    </row>
    <row r="724" spans="1:10" ht="32.25" thickTop="1">
      <c r="A724" s="443"/>
      <c r="B724" s="467" t="s">
        <v>914</v>
      </c>
      <c r="C724" s="467" t="s">
        <v>27</v>
      </c>
      <c r="D724" s="467" t="s">
        <v>915</v>
      </c>
      <c r="E724" s="806" t="s">
        <v>916</v>
      </c>
      <c r="F724" s="472" t="s">
        <v>69</v>
      </c>
      <c r="G724" s="393">
        <v>1</v>
      </c>
      <c r="H724" s="163"/>
      <c r="I724" s="164"/>
      <c r="J724" s="163">
        <f>SUM(G724:I724)</f>
        <v>1</v>
      </c>
    </row>
    <row r="725" spans="1:10" ht="31.5">
      <c r="A725" s="443"/>
      <c r="B725" s="467"/>
      <c r="C725" s="467"/>
      <c r="D725" s="467"/>
      <c r="E725" s="78" t="s">
        <v>917</v>
      </c>
      <c r="F725" s="473"/>
      <c r="G725" s="165"/>
      <c r="H725" s="394">
        <v>1</v>
      </c>
      <c r="I725" s="167" t="s">
        <v>596</v>
      </c>
      <c r="J725" s="165">
        <f>SUM(G725:I725)</f>
        <v>1</v>
      </c>
    </row>
    <row r="726" spans="1:10" ht="31.5">
      <c r="A726" s="443"/>
      <c r="B726" s="467"/>
      <c r="C726" s="467"/>
      <c r="D726" s="467"/>
      <c r="E726" s="78" t="s">
        <v>918</v>
      </c>
      <c r="F726" s="473"/>
      <c r="G726" s="165"/>
      <c r="H726" s="394">
        <v>1</v>
      </c>
      <c r="I726" s="167"/>
      <c r="J726" s="165">
        <v>1</v>
      </c>
    </row>
    <row r="727" spans="1:10" ht="31.5">
      <c r="A727" s="443"/>
      <c r="B727" s="467"/>
      <c r="C727" s="467"/>
      <c r="D727" s="467"/>
      <c r="E727" s="78" t="s">
        <v>919</v>
      </c>
      <c r="F727" s="473"/>
      <c r="G727" s="165"/>
      <c r="H727" s="394">
        <v>1</v>
      </c>
      <c r="I727" s="167"/>
      <c r="J727" s="165">
        <f t="shared" ref="J727" si="56">SUM(G727:I727)</f>
        <v>1</v>
      </c>
    </row>
    <row r="728" spans="1:10" ht="31.5">
      <c r="A728" s="443"/>
      <c r="B728" s="467"/>
      <c r="C728" s="467"/>
      <c r="D728" s="467"/>
      <c r="E728" s="78" t="s">
        <v>920</v>
      </c>
      <c r="F728" s="572"/>
      <c r="G728" s="165"/>
      <c r="H728" s="165"/>
      <c r="I728" s="168">
        <v>1</v>
      </c>
      <c r="J728" s="165">
        <f>SUM(G728:I728)</f>
        <v>1</v>
      </c>
    </row>
    <row r="729" spans="1:10" ht="23.25" customHeight="1" thickBot="1">
      <c r="A729" s="443"/>
      <c r="B729" s="468"/>
      <c r="C729" s="468"/>
      <c r="D729" s="468"/>
      <c r="E729" s="802" t="s">
        <v>921</v>
      </c>
      <c r="F729" s="127" t="s">
        <v>922</v>
      </c>
      <c r="G729" s="170"/>
      <c r="H729" s="170"/>
      <c r="I729" s="395">
        <v>1</v>
      </c>
      <c r="J729" s="170">
        <f t="shared" ref="J729" si="57">SUM(G729:I729)</f>
        <v>1</v>
      </c>
    </row>
    <row r="730" spans="1:10" ht="24" thickTop="1" thickBot="1">
      <c r="A730" s="444"/>
      <c r="B730" s="532" t="s">
        <v>58</v>
      </c>
      <c r="C730" s="533"/>
      <c r="D730" s="533"/>
      <c r="E730" s="533"/>
      <c r="F730" s="534"/>
      <c r="G730" s="396">
        <v>1</v>
      </c>
      <c r="H730" s="396">
        <v>4</v>
      </c>
      <c r="I730" s="396">
        <v>3</v>
      </c>
      <c r="J730" s="396">
        <v>8</v>
      </c>
    </row>
    <row r="731" spans="1:10" ht="15.75" thickTop="1">
      <c r="A731" s="442" t="s">
        <v>729</v>
      </c>
      <c r="B731" s="562" t="s">
        <v>923</v>
      </c>
      <c r="C731" s="442" t="s">
        <v>924</v>
      </c>
      <c r="D731" s="566" t="s">
        <v>925</v>
      </c>
      <c r="E731" s="568" t="s">
        <v>926</v>
      </c>
      <c r="F731" s="510" t="s">
        <v>17</v>
      </c>
      <c r="G731" s="503"/>
      <c r="H731" s="503"/>
      <c r="I731" s="551">
        <v>1</v>
      </c>
      <c r="J731" s="503">
        <v>1</v>
      </c>
    </row>
    <row r="732" spans="1:10">
      <c r="A732" s="443"/>
      <c r="B732" s="563"/>
      <c r="C732" s="565"/>
      <c r="D732" s="567"/>
      <c r="E732" s="569"/>
      <c r="F732" s="555"/>
      <c r="G732" s="550"/>
      <c r="H732" s="550"/>
      <c r="I732" s="459"/>
      <c r="J732" s="550"/>
    </row>
    <row r="733" spans="1:10" ht="18.75">
      <c r="A733" s="443"/>
      <c r="B733" s="563"/>
      <c r="C733" s="398"/>
      <c r="D733" s="399"/>
      <c r="E733" s="569"/>
      <c r="F733" s="555"/>
      <c r="G733" s="550"/>
      <c r="H733" s="550"/>
      <c r="I733" s="459"/>
      <c r="J733" s="550"/>
    </row>
    <row r="734" spans="1:10" ht="19.5" thickBot="1">
      <c r="A734" s="443"/>
      <c r="B734" s="564"/>
      <c r="C734" s="400"/>
      <c r="D734" s="401"/>
      <c r="E734" s="570"/>
      <c r="F734" s="511"/>
      <c r="G734" s="504"/>
      <c r="H734" s="504"/>
      <c r="I734" s="552"/>
      <c r="J734" s="504"/>
    </row>
    <row r="735" spans="1:10" ht="30.75" thickTop="1">
      <c r="A735" s="443"/>
      <c r="B735" s="553" t="s">
        <v>927</v>
      </c>
      <c r="C735" s="402" t="s">
        <v>244</v>
      </c>
      <c r="D735" s="403" t="s">
        <v>928</v>
      </c>
      <c r="E735" s="894" t="s">
        <v>929</v>
      </c>
      <c r="F735" s="510" t="s">
        <v>17</v>
      </c>
      <c r="G735" s="556"/>
      <c r="H735" s="556"/>
      <c r="I735" s="559">
        <v>1</v>
      </c>
      <c r="J735" s="529">
        <v>1</v>
      </c>
    </row>
    <row r="736" spans="1:10" ht="18.75">
      <c r="A736" s="443"/>
      <c r="B736" s="553"/>
      <c r="C736" s="402"/>
      <c r="D736" s="403"/>
      <c r="E736" s="895"/>
      <c r="F736" s="555"/>
      <c r="G736" s="557"/>
      <c r="H736" s="557"/>
      <c r="I736" s="560"/>
      <c r="J736" s="530"/>
    </row>
    <row r="737" spans="1:10" ht="18.75">
      <c r="A737" s="443"/>
      <c r="B737" s="553"/>
      <c r="C737" s="402"/>
      <c r="D737" s="403"/>
      <c r="E737" s="895"/>
      <c r="F737" s="555"/>
      <c r="G737" s="557"/>
      <c r="H737" s="557"/>
      <c r="I737" s="560"/>
      <c r="J737" s="530"/>
    </row>
    <row r="738" spans="1:10" ht="18.75">
      <c r="A738" s="443"/>
      <c r="B738" s="553"/>
      <c r="C738" s="402"/>
      <c r="D738" s="403"/>
      <c r="E738" s="895"/>
      <c r="F738" s="555"/>
      <c r="G738" s="557"/>
      <c r="H738" s="557"/>
      <c r="I738" s="560"/>
      <c r="J738" s="530"/>
    </row>
    <row r="739" spans="1:10" ht="18.75">
      <c r="A739" s="443"/>
      <c r="B739" s="553"/>
      <c r="C739" s="402"/>
      <c r="D739" s="403"/>
      <c r="E739" s="895"/>
      <c r="F739" s="555"/>
      <c r="G739" s="557"/>
      <c r="H739" s="557"/>
      <c r="I739" s="560"/>
      <c r="J739" s="530"/>
    </row>
    <row r="740" spans="1:10" ht="19.5" thickBot="1">
      <c r="A740" s="443"/>
      <c r="B740" s="554"/>
      <c r="C740" s="82"/>
      <c r="D740" s="404"/>
      <c r="E740" s="896"/>
      <c r="F740" s="511"/>
      <c r="G740" s="558"/>
      <c r="H740" s="558"/>
      <c r="I740" s="561"/>
      <c r="J740" s="531"/>
    </row>
    <row r="741" spans="1:10" ht="24" thickTop="1" thickBot="1">
      <c r="A741" s="444"/>
      <c r="B741" s="532" t="s">
        <v>58</v>
      </c>
      <c r="C741" s="533"/>
      <c r="D741" s="533"/>
      <c r="E741" s="533"/>
      <c r="F741" s="534"/>
      <c r="G741" s="396">
        <v>0</v>
      </c>
      <c r="H741" s="396">
        <v>0</v>
      </c>
      <c r="I741" s="396">
        <v>2</v>
      </c>
      <c r="J741" s="396">
        <v>2</v>
      </c>
    </row>
    <row r="742" spans="1:10" ht="16.5" thickTop="1" thickBot="1">
      <c r="A742" s="188"/>
      <c r="B742" s="188"/>
      <c r="C742" s="188"/>
      <c r="D742" s="188"/>
      <c r="E742" s="873"/>
      <c r="F742" s="188"/>
      <c r="G742" s="188"/>
      <c r="H742" s="188"/>
      <c r="I742" s="188"/>
      <c r="J742" s="188"/>
    </row>
    <row r="743" spans="1:10" ht="29.25" thickTop="1">
      <c r="A743" s="535" t="s">
        <v>930</v>
      </c>
      <c r="B743" s="538" t="s">
        <v>931</v>
      </c>
      <c r="C743" s="372">
        <v>1</v>
      </c>
      <c r="D743" s="541" t="s">
        <v>932</v>
      </c>
      <c r="E743" s="882" t="s">
        <v>933</v>
      </c>
      <c r="F743" s="384"/>
      <c r="G743" s="279">
        <v>1</v>
      </c>
      <c r="H743" s="280"/>
      <c r="I743" s="280"/>
      <c r="J743" s="280">
        <f>SUM(G743:I743)</f>
        <v>1</v>
      </c>
    </row>
    <row r="744" spans="1:10" ht="28.5">
      <c r="A744" s="536"/>
      <c r="B744" s="539"/>
      <c r="C744" s="374">
        <v>2</v>
      </c>
      <c r="D744" s="542"/>
      <c r="E744" s="883" t="s">
        <v>934</v>
      </c>
      <c r="F744" s="377" t="s">
        <v>935</v>
      </c>
      <c r="G744" s="302"/>
      <c r="H744" s="301">
        <v>1</v>
      </c>
      <c r="I744" s="302"/>
      <c r="J744" s="302">
        <f>SUM(G744:I744)</f>
        <v>1</v>
      </c>
    </row>
    <row r="745" spans="1:10">
      <c r="A745" s="536"/>
      <c r="B745" s="539"/>
      <c r="C745" s="544">
        <v>3</v>
      </c>
      <c r="D745" s="542"/>
      <c r="E745" s="897" t="s">
        <v>936</v>
      </c>
      <c r="F745" s="547"/>
      <c r="G745" s="523"/>
      <c r="H745" s="523"/>
      <c r="I745" s="520">
        <v>1</v>
      </c>
      <c r="J745" s="523">
        <f t="shared" ref="J745" si="58">SUM(G745:I745)</f>
        <v>1</v>
      </c>
    </row>
    <row r="746" spans="1:10">
      <c r="A746" s="536"/>
      <c r="B746" s="539"/>
      <c r="C746" s="545"/>
      <c r="D746" s="542"/>
      <c r="E746" s="898"/>
      <c r="F746" s="548"/>
      <c r="G746" s="524"/>
      <c r="H746" s="524"/>
      <c r="I746" s="521"/>
      <c r="J746" s="524"/>
    </row>
    <row r="747" spans="1:10">
      <c r="A747" s="536"/>
      <c r="B747" s="539"/>
      <c r="C747" s="545"/>
      <c r="D747" s="542"/>
      <c r="E747" s="898"/>
      <c r="F747" s="548"/>
      <c r="G747" s="524"/>
      <c r="H747" s="524"/>
      <c r="I747" s="521"/>
      <c r="J747" s="524"/>
    </row>
    <row r="748" spans="1:10" ht="15.75" thickBot="1">
      <c r="A748" s="536"/>
      <c r="B748" s="539"/>
      <c r="C748" s="546"/>
      <c r="D748" s="543"/>
      <c r="E748" s="899"/>
      <c r="F748" s="549"/>
      <c r="G748" s="525"/>
      <c r="H748" s="525"/>
      <c r="I748" s="522"/>
      <c r="J748" s="525"/>
    </row>
    <row r="749" spans="1:10" ht="24" thickTop="1" thickBot="1">
      <c r="A749" s="537"/>
      <c r="B749" s="540"/>
      <c r="C749" s="526" t="s">
        <v>11</v>
      </c>
      <c r="D749" s="527"/>
      <c r="E749" s="527"/>
      <c r="F749" s="528"/>
      <c r="G749" s="359">
        <v>1</v>
      </c>
      <c r="H749" s="359">
        <f t="shared" ref="H749:I749" si="59">SUM(H743:H748)</f>
        <v>1</v>
      </c>
      <c r="I749" s="359">
        <f t="shared" si="59"/>
        <v>1</v>
      </c>
      <c r="J749" s="359">
        <f>SUM(J743:J748)</f>
        <v>3</v>
      </c>
    </row>
    <row r="750" spans="1:10" ht="16.5" thickTop="1" thickBot="1">
      <c r="A750" s="188"/>
      <c r="B750" s="188"/>
      <c r="C750" s="188"/>
      <c r="D750" s="188"/>
      <c r="E750" s="873"/>
      <c r="F750" s="188"/>
      <c r="G750" s="188"/>
      <c r="H750" s="188"/>
      <c r="I750" s="188"/>
      <c r="J750" s="188"/>
    </row>
    <row r="751" spans="1:10" ht="21.75" thickTop="1">
      <c r="A751" s="454" t="s">
        <v>1</v>
      </c>
      <c r="B751" s="454" t="s">
        <v>2</v>
      </c>
      <c r="C751" s="454" t="s">
        <v>3</v>
      </c>
      <c r="D751" s="454" t="s">
        <v>4</v>
      </c>
      <c r="E751" s="798" t="s">
        <v>5</v>
      </c>
      <c r="F751" s="439" t="s">
        <v>6</v>
      </c>
      <c r="G751" s="481" t="s">
        <v>7</v>
      </c>
      <c r="H751" s="482"/>
      <c r="I751" s="482"/>
      <c r="J751" s="483"/>
    </row>
    <row r="752" spans="1:10" ht="21.75" thickBot="1">
      <c r="A752" s="455"/>
      <c r="B752" s="455"/>
      <c r="C752" s="455"/>
      <c r="D752" s="455"/>
      <c r="E752" s="799"/>
      <c r="F752" s="440"/>
      <c r="G752" s="2" t="s">
        <v>8</v>
      </c>
      <c r="H752" s="3" t="s">
        <v>9</v>
      </c>
      <c r="I752" s="4" t="s">
        <v>10</v>
      </c>
      <c r="J752" s="5" t="s">
        <v>11</v>
      </c>
    </row>
    <row r="753" spans="1:10" ht="31.5" thickTop="1" thickBot="1">
      <c r="A753" s="515" t="s">
        <v>937</v>
      </c>
      <c r="B753" s="442" t="s">
        <v>938</v>
      </c>
      <c r="C753" s="442" t="s">
        <v>244</v>
      </c>
      <c r="D753" s="507" t="s">
        <v>939</v>
      </c>
      <c r="E753" s="900" t="s">
        <v>940</v>
      </c>
      <c r="F753" s="421" t="s">
        <v>69</v>
      </c>
      <c r="G753" s="87"/>
      <c r="H753" s="88">
        <v>1</v>
      </c>
      <c r="I753" s="97"/>
      <c r="J753" s="87">
        <f>SUM(G753:I753)</f>
        <v>1</v>
      </c>
    </row>
    <row r="754" spans="1:10" ht="31.5" thickTop="1" thickBot="1">
      <c r="A754" s="516"/>
      <c r="B754" s="444"/>
      <c r="C754" s="444"/>
      <c r="D754" s="509"/>
      <c r="E754" s="901" t="s">
        <v>941</v>
      </c>
      <c r="F754" s="423"/>
      <c r="G754" s="90"/>
      <c r="H754" s="90"/>
      <c r="I754" s="77">
        <v>1</v>
      </c>
      <c r="J754" s="90">
        <v>1</v>
      </c>
    </row>
    <row r="755" spans="1:10" ht="24.75" thickTop="1" thickBot="1">
      <c r="A755" s="517"/>
      <c r="B755" s="518"/>
      <c r="C755" s="518"/>
      <c r="D755" s="518"/>
      <c r="E755" s="519"/>
      <c r="F755" s="30"/>
      <c r="G755" s="30">
        <f>SUM(G753:G753)</f>
        <v>0</v>
      </c>
      <c r="H755" s="30">
        <f>SUM(H753:H753)</f>
        <v>1</v>
      </c>
      <c r="I755" s="30">
        <v>1</v>
      </c>
      <c r="J755" s="30">
        <v>2</v>
      </c>
    </row>
    <row r="756" spans="1:10" ht="16.5" thickTop="1" thickBot="1">
      <c r="A756" s="188"/>
      <c r="B756" s="188"/>
      <c r="C756" s="188"/>
      <c r="D756" s="188"/>
      <c r="E756" s="873"/>
      <c r="F756" s="188"/>
      <c r="G756" s="188"/>
      <c r="H756" s="188"/>
      <c r="I756" s="188"/>
      <c r="J756" s="188"/>
    </row>
    <row r="757" spans="1:10" ht="21.75" thickTop="1">
      <c r="A757" s="454" t="s">
        <v>1</v>
      </c>
      <c r="B757" s="454" t="s">
        <v>2</v>
      </c>
      <c r="C757" s="454" t="s">
        <v>3</v>
      </c>
      <c r="D757" s="454" t="s">
        <v>4</v>
      </c>
      <c r="E757" s="798" t="s">
        <v>5</v>
      </c>
      <c r="F757" s="439" t="s">
        <v>6</v>
      </c>
      <c r="G757" s="481" t="s">
        <v>7</v>
      </c>
      <c r="H757" s="482"/>
      <c r="I757" s="482"/>
      <c r="J757" s="483"/>
    </row>
    <row r="758" spans="1:10" ht="21.75" thickBot="1">
      <c r="A758" s="455"/>
      <c r="B758" s="455"/>
      <c r="C758" s="455"/>
      <c r="D758" s="455"/>
      <c r="E758" s="799"/>
      <c r="F758" s="440"/>
      <c r="G758" s="2" t="s">
        <v>8</v>
      </c>
      <c r="H758" s="3" t="s">
        <v>9</v>
      </c>
      <c r="I758" s="4" t="s">
        <v>10</v>
      </c>
      <c r="J758" s="5" t="s">
        <v>11</v>
      </c>
    </row>
    <row r="759" spans="1:10" ht="33" thickTop="1" thickBot="1">
      <c r="A759" s="484" t="s">
        <v>942</v>
      </c>
      <c r="B759" s="466" t="s">
        <v>943</v>
      </c>
      <c r="C759" s="182" t="s">
        <v>61</v>
      </c>
      <c r="D759" s="405" t="s">
        <v>944</v>
      </c>
      <c r="E759" s="902" t="s">
        <v>945</v>
      </c>
      <c r="F759" s="472" t="s">
        <v>946</v>
      </c>
      <c r="G759" s="123"/>
      <c r="H759" s="123"/>
      <c r="I759" s="109">
        <v>1</v>
      </c>
      <c r="J759" s="123">
        <f>SUM(G759:I759)</f>
        <v>1</v>
      </c>
    </row>
    <row r="760" spans="1:10" ht="33" thickTop="1" thickBot="1">
      <c r="A760" s="485"/>
      <c r="B760" s="467"/>
      <c r="C760" s="182" t="s">
        <v>947</v>
      </c>
      <c r="D760" s="405" t="s">
        <v>948</v>
      </c>
      <c r="E760" s="903" t="s">
        <v>945</v>
      </c>
      <c r="F760" s="473"/>
      <c r="G760" s="76"/>
      <c r="H760" s="80">
        <v>1</v>
      </c>
      <c r="I760" s="71"/>
      <c r="J760" s="76">
        <v>1</v>
      </c>
    </row>
    <row r="761" spans="1:10" ht="33" thickTop="1" thickBot="1">
      <c r="A761" s="486"/>
      <c r="B761" s="468"/>
      <c r="C761" s="182" t="s">
        <v>949</v>
      </c>
      <c r="D761" s="405" t="s">
        <v>950</v>
      </c>
      <c r="E761" s="903" t="s">
        <v>945</v>
      </c>
      <c r="F761" s="474"/>
      <c r="G761" s="76"/>
      <c r="H761" s="80">
        <v>1</v>
      </c>
      <c r="I761" s="71"/>
      <c r="J761" s="76">
        <v>1</v>
      </c>
    </row>
    <row r="762" spans="1:10" ht="24.75" thickTop="1" thickBot="1">
      <c r="A762" s="498" t="s">
        <v>11</v>
      </c>
      <c r="B762" s="499"/>
      <c r="C762" s="499"/>
      <c r="D762" s="499"/>
      <c r="E762" s="499"/>
      <c r="F762" s="500"/>
      <c r="G762" s="30">
        <f>SUM(G759:G759)</f>
        <v>0</v>
      </c>
      <c r="H762" s="30">
        <v>2</v>
      </c>
      <c r="I762" s="30">
        <v>1</v>
      </c>
      <c r="J762" s="30">
        <v>3</v>
      </c>
    </row>
    <row r="763" spans="1:10" ht="16.5" thickTop="1" thickBot="1">
      <c r="A763" s="188"/>
      <c r="B763" s="188"/>
      <c r="C763" s="188"/>
      <c r="D763" s="188"/>
      <c r="E763" s="873"/>
      <c r="F763" s="188"/>
      <c r="G763" s="188"/>
      <c r="H763" s="188"/>
      <c r="I763" s="188"/>
      <c r="J763" s="188"/>
    </row>
    <row r="764" spans="1:10" ht="21.75" thickTop="1">
      <c r="A764" s="454" t="s">
        <v>1</v>
      </c>
      <c r="B764" s="454" t="s">
        <v>2</v>
      </c>
      <c r="C764" s="454" t="s">
        <v>3</v>
      </c>
      <c r="D764" s="454" t="s">
        <v>4</v>
      </c>
      <c r="E764" s="798" t="s">
        <v>5</v>
      </c>
      <c r="F764" s="439" t="s">
        <v>6</v>
      </c>
      <c r="G764" s="481" t="s">
        <v>7</v>
      </c>
      <c r="H764" s="482"/>
      <c r="I764" s="482"/>
      <c r="J764" s="483"/>
    </row>
    <row r="765" spans="1:10" ht="21.75" thickBot="1">
      <c r="A765" s="455"/>
      <c r="B765" s="455"/>
      <c r="C765" s="455"/>
      <c r="D765" s="455"/>
      <c r="E765" s="799"/>
      <c r="F765" s="440"/>
      <c r="G765" s="2" t="s">
        <v>8</v>
      </c>
      <c r="H765" s="3" t="s">
        <v>9</v>
      </c>
      <c r="I765" s="4" t="s">
        <v>10</v>
      </c>
      <c r="J765" s="5" t="s">
        <v>11</v>
      </c>
    </row>
    <row r="766" spans="1:10" ht="33" thickTop="1" thickBot="1">
      <c r="A766" s="484" t="s">
        <v>951</v>
      </c>
      <c r="B766" s="512" t="s">
        <v>217</v>
      </c>
      <c r="C766" s="182" t="s">
        <v>61</v>
      </c>
      <c r="D766" s="405" t="s">
        <v>952</v>
      </c>
      <c r="E766" s="161" t="s">
        <v>17</v>
      </c>
      <c r="F766" s="117" t="s">
        <v>599</v>
      </c>
      <c r="G766" s="123"/>
      <c r="H766" s="123"/>
      <c r="I766" s="406">
        <v>1</v>
      </c>
      <c r="J766" s="123">
        <f>SUM(G766:I766)</f>
        <v>1</v>
      </c>
    </row>
    <row r="767" spans="1:10" ht="17.25" thickTop="1" thickBot="1">
      <c r="A767" s="485"/>
      <c r="B767" s="513"/>
      <c r="C767" s="487" t="s">
        <v>18</v>
      </c>
      <c r="D767" s="490" t="s">
        <v>953</v>
      </c>
      <c r="E767" s="903" t="s">
        <v>69</v>
      </c>
      <c r="F767" s="71" t="s">
        <v>954</v>
      </c>
      <c r="G767" s="76"/>
      <c r="H767" s="80">
        <v>1</v>
      </c>
      <c r="I767" s="71"/>
      <c r="J767" s="76">
        <v>1</v>
      </c>
    </row>
    <row r="768" spans="1:10" ht="17.25" thickTop="1" thickBot="1">
      <c r="A768" s="485"/>
      <c r="B768" s="513"/>
      <c r="C768" s="488"/>
      <c r="D768" s="491"/>
      <c r="E768" s="903" t="s">
        <v>955</v>
      </c>
      <c r="F768" s="71" t="s">
        <v>69</v>
      </c>
      <c r="G768" s="76"/>
      <c r="H768" s="80">
        <v>1</v>
      </c>
      <c r="I768" s="71"/>
      <c r="J768" s="76">
        <v>1</v>
      </c>
    </row>
    <row r="769" spans="1:10" ht="17.25" thickTop="1" thickBot="1">
      <c r="A769" s="485"/>
      <c r="B769" s="513"/>
      <c r="C769" s="488"/>
      <c r="D769" s="491"/>
      <c r="E769" s="903" t="s">
        <v>956</v>
      </c>
      <c r="F769" s="71" t="s">
        <v>957</v>
      </c>
      <c r="G769" s="76"/>
      <c r="H769" s="93">
        <v>1</v>
      </c>
      <c r="I769" s="71"/>
      <c r="J769" s="76"/>
    </row>
    <row r="770" spans="1:10" ht="17.25" thickTop="1" thickBot="1">
      <c r="A770" s="485"/>
      <c r="B770" s="513"/>
      <c r="C770" s="488"/>
      <c r="D770" s="491"/>
      <c r="E770" s="903" t="s">
        <v>958</v>
      </c>
      <c r="F770" s="71" t="s">
        <v>959</v>
      </c>
      <c r="G770" s="76"/>
      <c r="H770" s="76"/>
      <c r="I770" s="77">
        <v>1</v>
      </c>
      <c r="J770" s="76">
        <v>1</v>
      </c>
    </row>
    <row r="771" spans="1:10" ht="17.25" thickTop="1" thickBot="1">
      <c r="A771" s="485"/>
      <c r="B771" s="513"/>
      <c r="C771" s="488"/>
      <c r="D771" s="491"/>
      <c r="E771" s="903" t="s">
        <v>960</v>
      </c>
      <c r="F771" s="71" t="s">
        <v>961</v>
      </c>
      <c r="G771" s="76"/>
      <c r="H771" s="76"/>
      <c r="I771" s="72">
        <v>1</v>
      </c>
      <c r="J771" s="76">
        <v>1</v>
      </c>
    </row>
    <row r="772" spans="1:10" ht="17.25" thickTop="1" thickBot="1">
      <c r="A772" s="486"/>
      <c r="B772" s="514"/>
      <c r="C772" s="489"/>
      <c r="D772" s="492"/>
      <c r="E772" s="903" t="s">
        <v>956</v>
      </c>
      <c r="F772" s="71" t="s">
        <v>957</v>
      </c>
      <c r="G772" s="76"/>
      <c r="H772" s="76"/>
      <c r="I772" s="72">
        <v>1</v>
      </c>
      <c r="J772" s="76">
        <v>1</v>
      </c>
    </row>
    <row r="773" spans="1:10" ht="24.75" thickTop="1" thickBot="1">
      <c r="A773" s="498" t="s">
        <v>11</v>
      </c>
      <c r="B773" s="499"/>
      <c r="C773" s="499"/>
      <c r="D773" s="499"/>
      <c r="E773" s="499"/>
      <c r="F773" s="500"/>
      <c r="G773" s="30">
        <f>SUM(G766:G766)</f>
        <v>0</v>
      </c>
      <c r="H773" s="30">
        <v>3</v>
      </c>
      <c r="I773" s="30">
        <v>4</v>
      </c>
      <c r="J773" s="30">
        <v>7</v>
      </c>
    </row>
    <row r="774" spans="1:10" ht="16.5" thickTop="1" thickBot="1">
      <c r="A774" s="188"/>
      <c r="B774" s="188"/>
      <c r="C774" s="188"/>
      <c r="D774" s="188"/>
      <c r="E774" s="873"/>
      <c r="F774" s="188"/>
      <c r="G774" s="188"/>
      <c r="H774" s="188"/>
      <c r="I774" s="188"/>
      <c r="J774" s="188"/>
    </row>
    <row r="775" spans="1:10" ht="21.75" thickTop="1">
      <c r="A775" s="454" t="s">
        <v>1</v>
      </c>
      <c r="B775" s="454" t="s">
        <v>2</v>
      </c>
      <c r="C775" s="454" t="s">
        <v>3</v>
      </c>
      <c r="D775" s="454" t="s">
        <v>4</v>
      </c>
      <c r="E775" s="798" t="s">
        <v>5</v>
      </c>
      <c r="F775" s="439" t="s">
        <v>6</v>
      </c>
      <c r="G775" s="481" t="s">
        <v>7</v>
      </c>
      <c r="H775" s="482"/>
      <c r="I775" s="482"/>
      <c r="J775" s="483"/>
    </row>
    <row r="776" spans="1:10" ht="21.75" thickBot="1">
      <c r="A776" s="455"/>
      <c r="B776" s="455"/>
      <c r="C776" s="455"/>
      <c r="D776" s="455"/>
      <c r="E776" s="799"/>
      <c r="F776" s="440"/>
      <c r="G776" s="2" t="s">
        <v>8</v>
      </c>
      <c r="H776" s="3" t="s">
        <v>9</v>
      </c>
      <c r="I776" s="4" t="s">
        <v>10</v>
      </c>
      <c r="J776" s="5" t="s">
        <v>11</v>
      </c>
    </row>
    <row r="777" spans="1:10" ht="39" thickTop="1" thickBot="1">
      <c r="A777" s="407" t="s">
        <v>824</v>
      </c>
      <c r="B777" s="181" t="s">
        <v>13</v>
      </c>
      <c r="C777" s="182" t="s">
        <v>116</v>
      </c>
      <c r="D777" s="405" t="s">
        <v>962</v>
      </c>
      <c r="E777" s="161" t="s">
        <v>963</v>
      </c>
      <c r="F777" s="117" t="s">
        <v>259</v>
      </c>
      <c r="G777" s="408">
        <v>1</v>
      </c>
      <c r="H777" s="123"/>
      <c r="I777" s="117"/>
      <c r="J777" s="123">
        <f>SUM(G777:I777)</f>
        <v>1</v>
      </c>
    </row>
    <row r="778" spans="1:10" ht="24.75" thickTop="1" thickBot="1">
      <c r="A778" s="498" t="s">
        <v>11</v>
      </c>
      <c r="B778" s="499"/>
      <c r="C778" s="499"/>
      <c r="D778" s="499"/>
      <c r="E778" s="499"/>
      <c r="F778" s="500"/>
      <c r="G778" s="30">
        <v>1</v>
      </c>
      <c r="H778" s="30">
        <v>0</v>
      </c>
      <c r="I778" s="30">
        <v>0</v>
      </c>
      <c r="J778" s="30">
        <v>1</v>
      </c>
    </row>
    <row r="779" spans="1:10" ht="16.5" thickTop="1" thickBot="1">
      <c r="A779" s="188"/>
      <c r="B779" s="188"/>
      <c r="C779" s="188"/>
      <c r="D779" s="188"/>
      <c r="E779" s="873"/>
      <c r="F779" s="188"/>
      <c r="G779" s="188"/>
      <c r="H779" s="188"/>
      <c r="I779" s="188"/>
      <c r="J779" s="188"/>
    </row>
    <row r="780" spans="1:10" ht="21.75" thickTop="1">
      <c r="A780" s="454" t="s">
        <v>1</v>
      </c>
      <c r="B780" s="454" t="s">
        <v>2</v>
      </c>
      <c r="C780" s="454" t="s">
        <v>3</v>
      </c>
      <c r="D780" s="454" t="s">
        <v>4</v>
      </c>
      <c r="E780" s="798" t="s">
        <v>5</v>
      </c>
      <c r="F780" s="439" t="s">
        <v>6</v>
      </c>
      <c r="G780" s="481" t="s">
        <v>7</v>
      </c>
      <c r="H780" s="482"/>
      <c r="I780" s="482"/>
      <c r="J780" s="483"/>
    </row>
    <row r="781" spans="1:10" ht="21.75" thickBot="1">
      <c r="A781" s="455"/>
      <c r="B781" s="455"/>
      <c r="C781" s="455"/>
      <c r="D781" s="455"/>
      <c r="E781" s="799"/>
      <c r="F781" s="440"/>
      <c r="G781" s="2" t="s">
        <v>8</v>
      </c>
      <c r="H781" s="3" t="s">
        <v>9</v>
      </c>
      <c r="I781" s="4" t="s">
        <v>10</v>
      </c>
      <c r="J781" s="5" t="s">
        <v>11</v>
      </c>
    </row>
    <row r="782" spans="1:10" ht="17.25" thickTop="1" thickBot="1">
      <c r="A782" s="484" t="s">
        <v>964</v>
      </c>
      <c r="B782" s="442" t="s">
        <v>965</v>
      </c>
      <c r="C782" s="442" t="s">
        <v>966</v>
      </c>
      <c r="D782" s="507" t="s">
        <v>967</v>
      </c>
      <c r="E782" s="852" t="s">
        <v>968</v>
      </c>
      <c r="F782" s="107" t="s">
        <v>969</v>
      </c>
      <c r="G782" s="87"/>
      <c r="H782" s="96">
        <v>1</v>
      </c>
      <c r="I782" s="97"/>
      <c r="J782" s="87">
        <v>1</v>
      </c>
    </row>
    <row r="783" spans="1:10" ht="17.25" thickTop="1" thickBot="1">
      <c r="A783" s="485"/>
      <c r="B783" s="443"/>
      <c r="C783" s="443"/>
      <c r="D783" s="508"/>
      <c r="E783" s="852" t="s">
        <v>970</v>
      </c>
      <c r="F783" s="107" t="s">
        <v>971</v>
      </c>
      <c r="G783" s="87"/>
      <c r="H783" s="88">
        <v>1</v>
      </c>
      <c r="I783" s="97"/>
      <c r="J783" s="87">
        <v>1</v>
      </c>
    </row>
    <row r="784" spans="1:10" ht="17.25" thickTop="1" thickBot="1">
      <c r="A784" s="485"/>
      <c r="B784" s="443"/>
      <c r="C784" s="443"/>
      <c r="D784" s="508"/>
      <c r="E784" s="852" t="s">
        <v>972</v>
      </c>
      <c r="F784" s="107" t="s">
        <v>973</v>
      </c>
      <c r="G784" s="87"/>
      <c r="H784" s="96">
        <v>1</v>
      </c>
      <c r="I784" s="97"/>
      <c r="J784" s="87">
        <v>1</v>
      </c>
    </row>
    <row r="785" spans="1:10" ht="17.25" thickTop="1" thickBot="1">
      <c r="A785" s="485"/>
      <c r="B785" s="443"/>
      <c r="C785" s="443"/>
      <c r="D785" s="508"/>
      <c r="E785" s="852" t="s">
        <v>974</v>
      </c>
      <c r="F785" s="107" t="s">
        <v>975</v>
      </c>
      <c r="G785" s="87"/>
      <c r="H785" s="96">
        <v>1</v>
      </c>
      <c r="I785" s="97"/>
      <c r="J785" s="87">
        <v>1</v>
      </c>
    </row>
    <row r="786" spans="1:10" ht="17.25" thickTop="1" thickBot="1">
      <c r="A786" s="485"/>
      <c r="B786" s="443"/>
      <c r="C786" s="443"/>
      <c r="D786" s="508"/>
      <c r="E786" s="852" t="s">
        <v>976</v>
      </c>
      <c r="F786" s="107" t="s">
        <v>977</v>
      </c>
      <c r="G786" s="87"/>
      <c r="H786" s="88">
        <v>1</v>
      </c>
      <c r="I786" s="97"/>
      <c r="J786" s="87">
        <v>1</v>
      </c>
    </row>
    <row r="787" spans="1:10" ht="17.25" thickTop="1" thickBot="1">
      <c r="A787" s="485"/>
      <c r="B787" s="443"/>
      <c r="C787" s="443"/>
      <c r="D787" s="508"/>
      <c r="E787" s="852" t="s">
        <v>978</v>
      </c>
      <c r="F787" s="107" t="s">
        <v>979</v>
      </c>
      <c r="G787" s="87"/>
      <c r="H787" s="87"/>
      <c r="I787" s="109">
        <v>1</v>
      </c>
      <c r="J787" s="87">
        <v>1</v>
      </c>
    </row>
    <row r="788" spans="1:10" ht="31.5" thickTop="1" thickBot="1">
      <c r="A788" s="485"/>
      <c r="B788" s="443"/>
      <c r="C788" s="443"/>
      <c r="D788" s="508"/>
      <c r="E788" s="852" t="s">
        <v>980</v>
      </c>
      <c r="F788" s="107" t="s">
        <v>981</v>
      </c>
      <c r="G788" s="87"/>
      <c r="H788" s="96">
        <v>1</v>
      </c>
      <c r="I788" s="97"/>
      <c r="J788" s="87">
        <v>1</v>
      </c>
    </row>
    <row r="789" spans="1:10" ht="46.5" thickTop="1" thickBot="1">
      <c r="A789" s="485"/>
      <c r="B789" s="443"/>
      <c r="C789" s="443"/>
      <c r="D789" s="508"/>
      <c r="E789" s="852" t="s">
        <v>982</v>
      </c>
      <c r="F789" s="107" t="s">
        <v>983</v>
      </c>
      <c r="G789" s="87"/>
      <c r="H789" s="87"/>
      <c r="I789" s="406">
        <v>1</v>
      </c>
      <c r="J789" s="87">
        <v>1</v>
      </c>
    </row>
    <row r="790" spans="1:10" ht="31.5" thickTop="1" thickBot="1">
      <c r="A790" s="485"/>
      <c r="B790" s="443"/>
      <c r="C790" s="443"/>
      <c r="D790" s="508"/>
      <c r="E790" s="852" t="s">
        <v>984</v>
      </c>
      <c r="F790" s="107" t="s">
        <v>985</v>
      </c>
      <c r="G790" s="87"/>
      <c r="H790" s="87"/>
      <c r="I790" s="109">
        <v>1</v>
      </c>
      <c r="J790" s="87">
        <v>1</v>
      </c>
    </row>
    <row r="791" spans="1:10" ht="31.5" thickTop="1" thickBot="1">
      <c r="A791" s="485"/>
      <c r="B791" s="443"/>
      <c r="C791" s="443"/>
      <c r="D791" s="508"/>
      <c r="E791" s="852" t="s">
        <v>986</v>
      </c>
      <c r="F791" s="107" t="s">
        <v>987</v>
      </c>
      <c r="G791" s="87"/>
      <c r="H791" s="96">
        <v>1</v>
      </c>
      <c r="I791" s="97"/>
      <c r="J791" s="87">
        <v>1</v>
      </c>
    </row>
    <row r="792" spans="1:10" ht="31.5" thickTop="1" thickBot="1">
      <c r="A792" s="485"/>
      <c r="B792" s="443"/>
      <c r="C792" s="443"/>
      <c r="D792" s="508"/>
      <c r="E792" s="852" t="s">
        <v>988</v>
      </c>
      <c r="F792" s="510" t="s">
        <v>989</v>
      </c>
      <c r="G792" s="503"/>
      <c r="H792" s="501">
        <v>1</v>
      </c>
      <c r="I792" s="421"/>
      <c r="J792" s="503">
        <v>1</v>
      </c>
    </row>
    <row r="793" spans="1:10" ht="46.5" thickTop="1" thickBot="1">
      <c r="A793" s="485"/>
      <c r="B793" s="443"/>
      <c r="C793" s="443"/>
      <c r="D793" s="508"/>
      <c r="E793" s="852" t="s">
        <v>990</v>
      </c>
      <c r="F793" s="511"/>
      <c r="G793" s="504"/>
      <c r="H793" s="502"/>
      <c r="I793" s="423"/>
      <c r="J793" s="504"/>
    </row>
    <row r="794" spans="1:10" ht="24.75" thickTop="1" thickBot="1">
      <c r="A794" s="486"/>
      <c r="B794" s="444"/>
      <c r="C794" s="444"/>
      <c r="D794" s="509"/>
      <c r="E794" s="505" t="s">
        <v>11</v>
      </c>
      <c r="F794" s="506"/>
      <c r="G794" s="409">
        <v>0</v>
      </c>
      <c r="H794" s="409">
        <v>8</v>
      </c>
      <c r="I794" s="410">
        <v>3</v>
      </c>
      <c r="J794" s="409">
        <v>11</v>
      </c>
    </row>
    <row r="795" spans="1:10" ht="21.75" thickTop="1">
      <c r="A795" s="454" t="s">
        <v>1</v>
      </c>
      <c r="B795" s="454" t="s">
        <v>2</v>
      </c>
      <c r="C795" s="454" t="s">
        <v>3</v>
      </c>
      <c r="D795" s="454" t="s">
        <v>4</v>
      </c>
      <c r="E795" s="798" t="s">
        <v>5</v>
      </c>
      <c r="F795" s="439" t="s">
        <v>6</v>
      </c>
      <c r="G795" s="481" t="s">
        <v>7</v>
      </c>
      <c r="H795" s="482"/>
      <c r="I795" s="482"/>
      <c r="J795" s="483"/>
    </row>
    <row r="796" spans="1:10" ht="21.75" thickBot="1">
      <c r="A796" s="455"/>
      <c r="B796" s="455"/>
      <c r="C796" s="455"/>
      <c r="D796" s="455"/>
      <c r="E796" s="799"/>
      <c r="F796" s="440"/>
      <c r="G796" s="2" t="s">
        <v>8</v>
      </c>
      <c r="H796" s="3" t="s">
        <v>9</v>
      </c>
      <c r="I796" s="4" t="s">
        <v>10</v>
      </c>
      <c r="J796" s="5" t="s">
        <v>11</v>
      </c>
    </row>
    <row r="797" spans="1:10" ht="17.25" thickTop="1" thickBot="1">
      <c r="A797" s="484" t="s">
        <v>991</v>
      </c>
      <c r="B797" s="466" t="s">
        <v>217</v>
      </c>
      <c r="C797" s="495" t="s">
        <v>992</v>
      </c>
      <c r="D797" s="490" t="s">
        <v>993</v>
      </c>
      <c r="E797" s="902" t="s">
        <v>994</v>
      </c>
      <c r="F797" s="117" t="s">
        <v>17</v>
      </c>
      <c r="G797" s="96">
        <v>1</v>
      </c>
      <c r="H797" s="123"/>
      <c r="I797" s="97"/>
      <c r="J797" s="123">
        <v>1</v>
      </c>
    </row>
    <row r="798" spans="1:10" ht="17.25" thickTop="1" thickBot="1">
      <c r="A798" s="485"/>
      <c r="B798" s="467"/>
      <c r="C798" s="496"/>
      <c r="D798" s="491"/>
      <c r="E798" s="903" t="s">
        <v>995</v>
      </c>
      <c r="F798" s="71" t="s">
        <v>21</v>
      </c>
      <c r="G798" s="76"/>
      <c r="H798" s="93">
        <v>1</v>
      </c>
      <c r="I798" s="71"/>
      <c r="J798" s="76">
        <v>1</v>
      </c>
    </row>
    <row r="799" spans="1:10" ht="17.25" thickTop="1" thickBot="1">
      <c r="A799" s="486"/>
      <c r="B799" s="468"/>
      <c r="C799" s="497"/>
      <c r="D799" s="492"/>
      <c r="E799" s="903" t="s">
        <v>996</v>
      </c>
      <c r="F799" s="71" t="s">
        <v>47</v>
      </c>
      <c r="G799" s="76"/>
      <c r="H799" s="80">
        <v>1</v>
      </c>
      <c r="I799" s="71"/>
      <c r="J799" s="76">
        <v>1</v>
      </c>
    </row>
    <row r="800" spans="1:10" ht="24.75" thickTop="1" thickBot="1">
      <c r="A800" s="498" t="s">
        <v>11</v>
      </c>
      <c r="B800" s="499"/>
      <c r="C800" s="499"/>
      <c r="D800" s="499"/>
      <c r="E800" s="499"/>
      <c r="F800" s="500"/>
      <c r="G800" s="30">
        <f>SUM(G797:G797)</f>
        <v>1</v>
      </c>
      <c r="H800" s="30">
        <v>2</v>
      </c>
      <c r="I800" s="30">
        <v>0</v>
      </c>
      <c r="J800" s="30">
        <v>3</v>
      </c>
    </row>
    <row r="801" spans="1:10" ht="21.75" thickTop="1">
      <c r="A801" s="454" t="s">
        <v>1</v>
      </c>
      <c r="B801" s="454" t="s">
        <v>2</v>
      </c>
      <c r="C801" s="454" t="s">
        <v>3</v>
      </c>
      <c r="D801" s="454" t="s">
        <v>4</v>
      </c>
      <c r="E801" s="798" t="s">
        <v>5</v>
      </c>
      <c r="F801" s="439" t="s">
        <v>6</v>
      </c>
      <c r="G801" s="481" t="s">
        <v>7</v>
      </c>
      <c r="H801" s="482"/>
      <c r="I801" s="482"/>
      <c r="J801" s="483"/>
    </row>
    <row r="802" spans="1:10" ht="21.75" thickBot="1">
      <c r="A802" s="455"/>
      <c r="B802" s="455"/>
      <c r="C802" s="455"/>
      <c r="D802" s="455"/>
      <c r="E802" s="799"/>
      <c r="F802" s="440"/>
      <c r="G802" s="2" t="s">
        <v>8</v>
      </c>
      <c r="H802" s="3" t="s">
        <v>9</v>
      </c>
      <c r="I802" s="4" t="s">
        <v>10</v>
      </c>
      <c r="J802" s="5" t="s">
        <v>11</v>
      </c>
    </row>
    <row r="803" spans="1:10" ht="31.5" thickTop="1" thickBot="1">
      <c r="A803" s="484" t="s">
        <v>908</v>
      </c>
      <c r="B803" s="466" t="s">
        <v>13</v>
      </c>
      <c r="C803" s="487" t="s">
        <v>27</v>
      </c>
      <c r="D803" s="490" t="s">
        <v>997</v>
      </c>
      <c r="E803" s="161" t="s">
        <v>998</v>
      </c>
      <c r="F803" s="117" t="s">
        <v>21</v>
      </c>
      <c r="G803" s="96">
        <v>1</v>
      </c>
      <c r="H803" s="87"/>
      <c r="I803" s="117"/>
      <c r="J803" s="123">
        <v>1</v>
      </c>
    </row>
    <row r="804" spans="1:10" ht="31.5" thickTop="1" thickBot="1">
      <c r="A804" s="485"/>
      <c r="B804" s="467"/>
      <c r="C804" s="488"/>
      <c r="D804" s="491"/>
      <c r="E804" s="161" t="s">
        <v>999</v>
      </c>
      <c r="F804" s="117" t="s">
        <v>21</v>
      </c>
      <c r="G804" s="123"/>
      <c r="H804" s="96">
        <v>1</v>
      </c>
      <c r="I804" s="117"/>
      <c r="J804" s="123">
        <v>1</v>
      </c>
    </row>
    <row r="805" spans="1:10" ht="31.5" thickTop="1" thickBot="1">
      <c r="A805" s="485"/>
      <c r="B805" s="467"/>
      <c r="C805" s="488"/>
      <c r="D805" s="491"/>
      <c r="E805" s="161" t="s">
        <v>1000</v>
      </c>
      <c r="F805" s="117" t="s">
        <v>21</v>
      </c>
      <c r="G805" s="123"/>
      <c r="H805" s="87"/>
      <c r="I805" s="406">
        <v>1</v>
      </c>
      <c r="J805" s="123">
        <v>1</v>
      </c>
    </row>
    <row r="806" spans="1:10" ht="17.25" thickTop="1" thickBot="1">
      <c r="A806" s="485"/>
      <c r="B806" s="467"/>
      <c r="C806" s="488"/>
      <c r="D806" s="491"/>
      <c r="E806" s="161" t="s">
        <v>1001</v>
      </c>
      <c r="F806" s="117" t="s">
        <v>47</v>
      </c>
      <c r="G806" s="88">
        <v>1</v>
      </c>
      <c r="H806" s="123"/>
      <c r="I806" s="97"/>
      <c r="J806" s="123">
        <v>1</v>
      </c>
    </row>
    <row r="807" spans="1:10" ht="17.25" thickTop="1" thickBot="1">
      <c r="A807" s="485"/>
      <c r="B807" s="467"/>
      <c r="C807" s="488"/>
      <c r="D807" s="491"/>
      <c r="E807" s="161" t="s">
        <v>1002</v>
      </c>
      <c r="F807" s="117" t="s">
        <v>1003</v>
      </c>
      <c r="G807" s="96">
        <v>1</v>
      </c>
      <c r="H807" s="123"/>
      <c r="I807" s="97"/>
      <c r="J807" s="123">
        <v>1</v>
      </c>
    </row>
    <row r="808" spans="1:10" ht="15" customHeight="1" thickTop="1" thickBot="1">
      <c r="A808" s="485"/>
      <c r="B808" s="467"/>
      <c r="C808" s="488"/>
      <c r="D808" s="491"/>
      <c r="E808" s="579" t="s">
        <v>1004</v>
      </c>
      <c r="F808" s="472" t="s">
        <v>1003</v>
      </c>
      <c r="G808" s="465"/>
      <c r="H808" s="493">
        <v>1</v>
      </c>
      <c r="I808" s="494"/>
      <c r="J808" s="465">
        <v>1</v>
      </c>
    </row>
    <row r="809" spans="1:10" ht="6.75" hidden="1" customHeight="1">
      <c r="A809" s="485"/>
      <c r="B809" s="467"/>
      <c r="C809" s="488"/>
      <c r="D809" s="491"/>
      <c r="E809" s="580"/>
      <c r="F809" s="473"/>
      <c r="G809" s="465"/>
      <c r="H809" s="493"/>
      <c r="I809" s="494"/>
      <c r="J809" s="465"/>
    </row>
    <row r="810" spans="1:10" ht="6.75" customHeight="1" thickTop="1" thickBot="1">
      <c r="A810" s="485"/>
      <c r="B810" s="467"/>
      <c r="C810" s="488"/>
      <c r="D810" s="491"/>
      <c r="E810" s="580"/>
      <c r="F810" s="473"/>
      <c r="G810" s="465"/>
      <c r="H810" s="493"/>
      <c r="I810" s="494"/>
      <c r="J810" s="465"/>
    </row>
    <row r="811" spans="1:10" ht="16.5" hidden="1" thickTop="1" thickBot="1">
      <c r="A811" s="485"/>
      <c r="B811" s="467"/>
      <c r="C811" s="488"/>
      <c r="D811" s="491"/>
      <c r="E811" s="580"/>
      <c r="F811" s="473"/>
      <c r="G811" s="465"/>
      <c r="H811" s="493"/>
      <c r="I811" s="494"/>
      <c r="J811" s="465"/>
    </row>
    <row r="812" spans="1:10" ht="16.5" hidden="1" thickTop="1" thickBot="1">
      <c r="A812" s="485"/>
      <c r="B812" s="467"/>
      <c r="C812" s="488"/>
      <c r="D812" s="491"/>
      <c r="E812" s="580"/>
      <c r="F812" s="473"/>
      <c r="G812" s="465"/>
      <c r="H812" s="493"/>
      <c r="I812" s="494"/>
      <c r="J812" s="465"/>
    </row>
    <row r="813" spans="1:10" ht="16.5" hidden="1" thickTop="1" thickBot="1">
      <c r="A813" s="485"/>
      <c r="B813" s="467"/>
      <c r="C813" s="488"/>
      <c r="D813" s="491"/>
      <c r="E813" s="580"/>
      <c r="F813" s="473"/>
      <c r="G813" s="465"/>
      <c r="H813" s="493"/>
      <c r="I813" s="494"/>
      <c r="J813" s="465"/>
    </row>
    <row r="814" spans="1:10" ht="16.5" hidden="1" thickTop="1" thickBot="1">
      <c r="A814" s="485"/>
      <c r="B814" s="467"/>
      <c r="C814" s="488"/>
      <c r="D814" s="491"/>
      <c r="E814" s="580"/>
      <c r="F814" s="473"/>
      <c r="G814" s="465"/>
      <c r="H814" s="493"/>
      <c r="I814" s="494"/>
      <c r="J814" s="465"/>
    </row>
    <row r="815" spans="1:10" ht="16.5" hidden="1" thickTop="1" thickBot="1">
      <c r="A815" s="485"/>
      <c r="B815" s="467"/>
      <c r="C815" s="488"/>
      <c r="D815" s="491"/>
      <c r="E815" s="580"/>
      <c r="F815" s="473"/>
      <c r="G815" s="465"/>
      <c r="H815" s="493"/>
      <c r="I815" s="494"/>
      <c r="J815" s="465"/>
    </row>
    <row r="816" spans="1:10" ht="16.5" hidden="1" thickTop="1" thickBot="1">
      <c r="A816" s="485"/>
      <c r="B816" s="467"/>
      <c r="C816" s="488"/>
      <c r="D816" s="491"/>
      <c r="E816" s="580"/>
      <c r="F816" s="473"/>
      <c r="G816" s="465"/>
      <c r="H816" s="493"/>
      <c r="I816" s="494"/>
      <c r="J816" s="465"/>
    </row>
    <row r="817" spans="1:10" ht="16.5" hidden="1" thickTop="1" thickBot="1">
      <c r="A817" s="485"/>
      <c r="B817" s="467"/>
      <c r="C817" s="488"/>
      <c r="D817" s="491"/>
      <c r="E817" s="580"/>
      <c r="F817" s="473"/>
      <c r="G817" s="465"/>
      <c r="H817" s="493"/>
      <c r="I817" s="494"/>
      <c r="J817" s="465"/>
    </row>
    <row r="818" spans="1:10" ht="16.5" hidden="1" thickTop="1" thickBot="1">
      <c r="A818" s="485"/>
      <c r="B818" s="467"/>
      <c r="C818" s="488"/>
      <c r="D818" s="491"/>
      <c r="E818" s="580"/>
      <c r="F818" s="473"/>
      <c r="G818" s="465"/>
      <c r="H818" s="493"/>
      <c r="I818" s="494"/>
      <c r="J818" s="465"/>
    </row>
    <row r="819" spans="1:10" ht="16.5" hidden="1" thickTop="1" thickBot="1">
      <c r="A819" s="485"/>
      <c r="B819" s="468"/>
      <c r="C819" s="488"/>
      <c r="D819" s="491"/>
      <c r="E819" s="904"/>
      <c r="F819" s="474"/>
      <c r="G819" s="465"/>
      <c r="H819" s="493"/>
      <c r="I819" s="494"/>
      <c r="J819" s="465"/>
    </row>
    <row r="820" spans="1:10" ht="31.5" thickTop="1" thickBot="1">
      <c r="A820" s="485"/>
      <c r="B820" s="466" t="s">
        <v>217</v>
      </c>
      <c r="C820" s="488"/>
      <c r="D820" s="491"/>
      <c r="E820" s="161" t="s">
        <v>998</v>
      </c>
      <c r="F820" s="117" t="s">
        <v>21</v>
      </c>
      <c r="G820" s="96">
        <v>1</v>
      </c>
      <c r="H820" s="123"/>
      <c r="I820" s="97"/>
      <c r="J820" s="123">
        <v>1</v>
      </c>
    </row>
    <row r="821" spans="1:10" ht="31.5" thickTop="1" thickBot="1">
      <c r="A821" s="485"/>
      <c r="B821" s="467"/>
      <c r="C821" s="488"/>
      <c r="D821" s="491"/>
      <c r="E821" s="161" t="s">
        <v>999</v>
      </c>
      <c r="F821" s="117" t="s">
        <v>21</v>
      </c>
      <c r="G821" s="76"/>
      <c r="H821" s="93">
        <v>1</v>
      </c>
      <c r="I821" s="89"/>
      <c r="J821" s="76">
        <v>1</v>
      </c>
    </row>
    <row r="822" spans="1:10" ht="31.5" thickTop="1" thickBot="1">
      <c r="A822" s="485"/>
      <c r="B822" s="467"/>
      <c r="C822" s="488"/>
      <c r="D822" s="491"/>
      <c r="E822" s="161" t="s">
        <v>1000</v>
      </c>
      <c r="F822" s="117" t="s">
        <v>21</v>
      </c>
      <c r="G822" s="76"/>
      <c r="H822" s="76"/>
      <c r="I822" s="72">
        <v>1</v>
      </c>
      <c r="J822" s="76">
        <v>1</v>
      </c>
    </row>
    <row r="823" spans="1:10" ht="17.25" thickTop="1" thickBot="1">
      <c r="A823" s="485"/>
      <c r="B823" s="467"/>
      <c r="C823" s="488"/>
      <c r="D823" s="491"/>
      <c r="E823" s="161" t="s">
        <v>1001</v>
      </c>
      <c r="F823" s="117" t="s">
        <v>47</v>
      </c>
      <c r="G823" s="80">
        <v>1</v>
      </c>
      <c r="H823" s="76"/>
      <c r="I823" s="89"/>
      <c r="J823" s="76">
        <v>1</v>
      </c>
    </row>
    <row r="824" spans="1:10" ht="17.25" thickTop="1" thickBot="1">
      <c r="A824" s="485"/>
      <c r="B824" s="467"/>
      <c r="C824" s="488"/>
      <c r="D824" s="491"/>
      <c r="E824" s="161" t="s">
        <v>1002</v>
      </c>
      <c r="F824" s="117" t="s">
        <v>1003</v>
      </c>
      <c r="G824" s="93">
        <v>1</v>
      </c>
      <c r="H824" s="76"/>
      <c r="I824" s="89"/>
      <c r="J824" s="76">
        <v>1</v>
      </c>
    </row>
    <row r="825" spans="1:10" ht="15.75" thickTop="1">
      <c r="A825" s="485"/>
      <c r="B825" s="467"/>
      <c r="C825" s="488"/>
      <c r="D825" s="491"/>
      <c r="E825" s="579" t="s">
        <v>1004</v>
      </c>
      <c r="F825" s="472" t="s">
        <v>1003</v>
      </c>
      <c r="G825" s="475"/>
      <c r="H825" s="478">
        <v>1</v>
      </c>
      <c r="I825" s="421"/>
      <c r="J825" s="475">
        <v>1</v>
      </c>
    </row>
    <row r="826" spans="1:10" ht="9" customHeight="1" thickBot="1">
      <c r="A826" s="485"/>
      <c r="B826" s="467"/>
      <c r="C826" s="488"/>
      <c r="D826" s="491"/>
      <c r="E826" s="580"/>
      <c r="F826" s="473"/>
      <c r="G826" s="476"/>
      <c r="H826" s="479"/>
      <c r="I826" s="422"/>
      <c r="J826" s="476"/>
    </row>
    <row r="827" spans="1:10" ht="15.75" hidden="1" thickBot="1">
      <c r="A827" s="485"/>
      <c r="B827" s="467"/>
      <c r="C827" s="488"/>
      <c r="D827" s="491"/>
      <c r="E827" s="580"/>
      <c r="F827" s="473"/>
      <c r="G827" s="476"/>
      <c r="H827" s="479"/>
      <c r="I827" s="422"/>
      <c r="J827" s="476"/>
    </row>
    <row r="828" spans="1:10" ht="15.75" hidden="1" thickBot="1">
      <c r="A828" s="486"/>
      <c r="B828" s="468"/>
      <c r="C828" s="489"/>
      <c r="D828" s="492"/>
      <c r="E828" s="904"/>
      <c r="F828" s="474"/>
      <c r="G828" s="477"/>
      <c r="H828" s="480"/>
      <c r="I828" s="423"/>
      <c r="J828" s="477"/>
    </row>
    <row r="829" spans="1:10" ht="24.75" thickTop="1" thickBot="1">
      <c r="A829" s="464" t="s">
        <v>11</v>
      </c>
      <c r="B829" s="464"/>
      <c r="C829" s="464"/>
      <c r="D829" s="464"/>
      <c r="E829" s="464"/>
      <c r="F829" s="464"/>
      <c r="G829" s="33">
        <v>6</v>
      </c>
      <c r="H829" s="33">
        <v>4</v>
      </c>
      <c r="I829" s="33">
        <v>2</v>
      </c>
      <c r="J829" s="33">
        <v>12</v>
      </c>
    </row>
    <row r="830" spans="1:10" ht="21.75" thickTop="1">
      <c r="A830" s="454" t="s">
        <v>1</v>
      </c>
      <c r="B830" s="454" t="s">
        <v>2</v>
      </c>
      <c r="C830" s="454" t="s">
        <v>3</v>
      </c>
      <c r="D830" s="454" t="s">
        <v>4</v>
      </c>
      <c r="E830" s="798" t="s">
        <v>5</v>
      </c>
      <c r="F830" s="439" t="s">
        <v>6</v>
      </c>
      <c r="G830" s="441" t="s">
        <v>7</v>
      </c>
      <c r="H830" s="441"/>
      <c r="I830" s="441"/>
      <c r="J830" s="441"/>
    </row>
    <row r="831" spans="1:10" ht="21.75" thickBot="1">
      <c r="A831" s="455"/>
      <c r="B831" s="455"/>
      <c r="C831" s="455"/>
      <c r="D831" s="455"/>
      <c r="E831" s="799"/>
      <c r="F831" s="440"/>
      <c r="G831" s="2" t="s">
        <v>8</v>
      </c>
      <c r="H831" s="3" t="s">
        <v>9</v>
      </c>
      <c r="I831" s="4" t="s">
        <v>10</v>
      </c>
      <c r="J831" s="5" t="s">
        <v>11</v>
      </c>
    </row>
    <row r="832" spans="1:10" ht="32.25" thickTop="1">
      <c r="A832" s="442" t="s">
        <v>1005</v>
      </c>
      <c r="B832" s="445" t="s">
        <v>26</v>
      </c>
      <c r="C832" s="448" t="s">
        <v>27</v>
      </c>
      <c r="D832" s="451" t="s">
        <v>488</v>
      </c>
      <c r="E832" s="111" t="s">
        <v>1006</v>
      </c>
      <c r="F832" s="20" t="s">
        <v>1007</v>
      </c>
      <c r="G832" s="21">
        <v>2</v>
      </c>
      <c r="H832" s="20"/>
      <c r="I832" s="20"/>
      <c r="J832" s="20">
        <v>1</v>
      </c>
    </row>
    <row r="833" spans="1:10" ht="15.75">
      <c r="A833" s="443"/>
      <c r="B833" s="446"/>
      <c r="C833" s="449"/>
      <c r="D833" s="452"/>
      <c r="E833" s="112" t="s">
        <v>1008</v>
      </c>
      <c r="F833" s="24" t="s">
        <v>1007</v>
      </c>
      <c r="G833" s="23">
        <v>1</v>
      </c>
      <c r="H833" s="24"/>
      <c r="I833" s="24"/>
      <c r="J833" s="24">
        <v>1</v>
      </c>
    </row>
    <row r="834" spans="1:10" ht="16.5" thickBot="1">
      <c r="A834" s="443"/>
      <c r="B834" s="446"/>
      <c r="C834" s="449"/>
      <c r="D834" s="452"/>
      <c r="E834" s="800" t="s">
        <v>1009</v>
      </c>
      <c r="F834" s="25" t="s">
        <v>1010</v>
      </c>
      <c r="G834" s="26">
        <v>1</v>
      </c>
      <c r="H834" s="411">
        <v>1</v>
      </c>
      <c r="I834" s="25"/>
      <c r="J834" s="25">
        <v>1</v>
      </c>
    </row>
    <row r="835" spans="1:10" ht="20.25" customHeight="1" thickTop="1">
      <c r="A835" s="443"/>
      <c r="B835" s="446"/>
      <c r="C835" s="449"/>
      <c r="D835" s="452"/>
      <c r="E835" s="111" t="s">
        <v>1011</v>
      </c>
      <c r="F835" s="20" t="s">
        <v>1012</v>
      </c>
      <c r="G835" s="27">
        <v>2</v>
      </c>
      <c r="H835" s="20"/>
      <c r="I835" s="20"/>
      <c r="J835" s="20">
        <v>1</v>
      </c>
    </row>
    <row r="836" spans="1:10" ht="15.75" customHeight="1">
      <c r="A836" s="443"/>
      <c r="B836" s="446"/>
      <c r="C836" s="449"/>
      <c r="D836" s="452"/>
      <c r="E836" s="905" t="s">
        <v>1013</v>
      </c>
      <c r="F836" s="456" t="s">
        <v>354</v>
      </c>
      <c r="G836" s="458">
        <v>1</v>
      </c>
      <c r="H836" s="461">
        <v>1</v>
      </c>
      <c r="I836" s="456"/>
      <c r="J836" s="456">
        <v>1</v>
      </c>
    </row>
    <row r="837" spans="1:10" ht="10.5" customHeight="1" thickBot="1">
      <c r="A837" s="443"/>
      <c r="B837" s="446"/>
      <c r="C837" s="449"/>
      <c r="D837" s="452"/>
      <c r="E837" s="753"/>
      <c r="F837" s="422"/>
      <c r="G837" s="459"/>
      <c r="H837" s="462"/>
      <c r="I837" s="422"/>
      <c r="J837" s="422"/>
    </row>
    <row r="838" spans="1:10" ht="2.25" hidden="1" customHeight="1">
      <c r="A838" s="443"/>
      <c r="B838" s="446"/>
      <c r="C838" s="449"/>
      <c r="D838" s="452"/>
      <c r="E838" s="753"/>
      <c r="F838" s="422"/>
      <c r="G838" s="459"/>
      <c r="H838" s="462"/>
      <c r="I838" s="422"/>
      <c r="J838" s="422"/>
    </row>
    <row r="839" spans="1:10" ht="1.5" hidden="1" customHeight="1">
      <c r="A839" s="443"/>
      <c r="B839" s="446"/>
      <c r="C839" s="449"/>
      <c r="D839" s="452"/>
      <c r="E839" s="753"/>
      <c r="F839" s="422"/>
      <c r="G839" s="459"/>
      <c r="H839" s="462"/>
      <c r="I839" s="422"/>
      <c r="J839" s="422"/>
    </row>
    <row r="840" spans="1:10" ht="15" hidden="1" customHeight="1">
      <c r="A840" s="443"/>
      <c r="B840" s="446"/>
      <c r="C840" s="449"/>
      <c r="D840" s="452"/>
      <c r="E840" s="753"/>
      <c r="F840" s="422"/>
      <c r="G840" s="459"/>
      <c r="H840" s="462"/>
      <c r="I840" s="422"/>
      <c r="J840" s="422"/>
    </row>
    <row r="841" spans="1:10" ht="15" hidden="1" customHeight="1">
      <c r="A841" s="443"/>
      <c r="B841" s="446"/>
      <c r="C841" s="449"/>
      <c r="D841" s="452"/>
      <c r="E841" s="753"/>
      <c r="F841" s="457"/>
      <c r="G841" s="460"/>
      <c r="H841" s="463"/>
      <c r="I841" s="457"/>
      <c r="J841" s="457"/>
    </row>
    <row r="842" spans="1:10" ht="0.75" hidden="1" customHeight="1">
      <c r="A842" s="443"/>
      <c r="B842" s="446"/>
      <c r="C842" s="449"/>
      <c r="D842" s="452"/>
      <c r="E842" s="753"/>
      <c r="F842" s="456"/>
      <c r="G842" s="456"/>
      <c r="H842" s="456"/>
      <c r="I842" s="456"/>
      <c r="J842" s="456"/>
    </row>
    <row r="843" spans="1:10" ht="15.75" hidden="1" customHeight="1">
      <c r="A843" s="443"/>
      <c r="B843" s="446"/>
      <c r="C843" s="449"/>
      <c r="D843" s="452"/>
      <c r="E843" s="753"/>
      <c r="F843" s="422"/>
      <c r="G843" s="422"/>
      <c r="H843" s="422"/>
      <c r="I843" s="422"/>
      <c r="J843" s="422"/>
    </row>
    <row r="844" spans="1:10" ht="15.75" hidden="1" customHeight="1">
      <c r="A844" s="443"/>
      <c r="B844" s="446"/>
      <c r="C844" s="449"/>
      <c r="D844" s="452"/>
      <c r="E844" s="753"/>
      <c r="F844" s="422"/>
      <c r="G844" s="422"/>
      <c r="H844" s="422"/>
      <c r="I844" s="422"/>
      <c r="J844" s="422"/>
    </row>
    <row r="845" spans="1:10" ht="6" hidden="1" customHeight="1">
      <c r="A845" s="443"/>
      <c r="B845" s="446"/>
      <c r="C845" s="449"/>
      <c r="D845" s="452"/>
      <c r="E845" s="753"/>
      <c r="F845" s="422"/>
      <c r="G845" s="422"/>
      <c r="H845" s="422"/>
      <c r="I845" s="422"/>
      <c r="J845" s="422"/>
    </row>
    <row r="846" spans="1:10" ht="15.75" hidden="1" customHeight="1">
      <c r="A846" s="443"/>
      <c r="B846" s="446"/>
      <c r="C846" s="449"/>
      <c r="D846" s="452"/>
      <c r="E846" s="753"/>
      <c r="F846" s="422"/>
      <c r="G846" s="422"/>
      <c r="H846" s="422"/>
      <c r="I846" s="422"/>
      <c r="J846" s="422"/>
    </row>
    <row r="847" spans="1:10" ht="15.75" hidden="1" customHeight="1">
      <c r="A847" s="443"/>
      <c r="B847" s="446"/>
      <c r="C847" s="449"/>
      <c r="D847" s="452"/>
      <c r="E847" s="753"/>
      <c r="F847" s="422"/>
      <c r="G847" s="422"/>
      <c r="H847" s="422"/>
      <c r="I847" s="422"/>
      <c r="J847" s="422"/>
    </row>
    <row r="848" spans="1:10" ht="15.75" hidden="1" customHeight="1">
      <c r="A848" s="443"/>
      <c r="B848" s="446"/>
      <c r="C848" s="449"/>
      <c r="D848" s="452"/>
      <c r="E848" s="753"/>
      <c r="F848" s="422"/>
      <c r="G848" s="422"/>
      <c r="H848" s="422"/>
      <c r="I848" s="422"/>
      <c r="J848" s="422"/>
    </row>
    <row r="849" spans="1:10" ht="15.75" hidden="1" customHeight="1">
      <c r="A849" s="443"/>
      <c r="B849" s="446"/>
      <c r="C849" s="449"/>
      <c r="D849" s="452"/>
      <c r="E849" s="753"/>
      <c r="F849" s="422"/>
      <c r="G849" s="422"/>
      <c r="H849" s="422"/>
      <c r="I849" s="422"/>
      <c r="J849" s="422"/>
    </row>
    <row r="850" spans="1:10" ht="15.75" hidden="1" customHeight="1">
      <c r="A850" s="443"/>
      <c r="B850" s="446"/>
      <c r="C850" s="449"/>
      <c r="D850" s="452"/>
      <c r="E850" s="753"/>
      <c r="F850" s="422"/>
      <c r="G850" s="422"/>
      <c r="H850" s="422"/>
      <c r="I850" s="422"/>
      <c r="J850" s="422"/>
    </row>
    <row r="851" spans="1:10" ht="15.75" hidden="1" customHeight="1">
      <c r="A851" s="443"/>
      <c r="B851" s="446"/>
      <c r="C851" s="449"/>
      <c r="D851" s="452"/>
      <c r="E851" s="753"/>
      <c r="F851" s="422"/>
      <c r="G851" s="422"/>
      <c r="H851" s="422"/>
      <c r="I851" s="422"/>
      <c r="J851" s="422"/>
    </row>
    <row r="852" spans="1:10" ht="15.75" hidden="1" customHeight="1">
      <c r="A852" s="444"/>
      <c r="B852" s="447"/>
      <c r="C852" s="450"/>
      <c r="D852" s="453"/>
      <c r="E852" s="906"/>
      <c r="F852" s="423"/>
      <c r="G852" s="423"/>
      <c r="H852" s="423"/>
      <c r="I852" s="423"/>
      <c r="J852" s="423"/>
    </row>
    <row r="853" spans="1:10" ht="24.75" thickTop="1" thickBot="1">
      <c r="A853" s="424" t="s">
        <v>58</v>
      </c>
      <c r="B853" s="424"/>
      <c r="C853" s="424"/>
      <c r="D853" s="424"/>
      <c r="E853" s="424"/>
      <c r="F853" s="33"/>
      <c r="G853" s="33">
        <v>7</v>
      </c>
      <c r="H853" s="33">
        <v>2</v>
      </c>
      <c r="I853" s="33">
        <v>0</v>
      </c>
      <c r="J853" s="33">
        <v>9</v>
      </c>
    </row>
    <row r="854" spans="1:10" ht="16.5" thickTop="1" thickBot="1">
      <c r="A854" s="188"/>
      <c r="B854" s="188"/>
      <c r="C854" s="188"/>
      <c r="D854" s="188"/>
      <c r="E854" s="873"/>
      <c r="F854" s="188"/>
      <c r="G854" s="188"/>
      <c r="H854" s="188"/>
      <c r="I854" s="188"/>
      <c r="J854" s="188"/>
    </row>
    <row r="855" spans="1:10" ht="21.75" thickTop="1">
      <c r="A855" s="454" t="s">
        <v>1</v>
      </c>
      <c r="B855" s="454" t="s">
        <v>2</v>
      </c>
      <c r="C855" s="454" t="s">
        <v>3</v>
      </c>
      <c r="D855" s="454" t="s">
        <v>4</v>
      </c>
      <c r="E855" s="798" t="s">
        <v>5</v>
      </c>
      <c r="F855" s="439" t="s">
        <v>6</v>
      </c>
      <c r="G855" s="441" t="s">
        <v>7</v>
      </c>
      <c r="H855" s="441"/>
      <c r="I855" s="441"/>
      <c r="J855" s="441"/>
    </row>
    <row r="856" spans="1:10" ht="21.75" thickBot="1">
      <c r="A856" s="455"/>
      <c r="B856" s="455"/>
      <c r="C856" s="455"/>
      <c r="D856" s="455"/>
      <c r="E856" s="799"/>
      <c r="F856" s="440"/>
      <c r="G856" s="2" t="s">
        <v>8</v>
      </c>
      <c r="H856" s="3" t="s">
        <v>9</v>
      </c>
      <c r="I856" s="4" t="s">
        <v>10</v>
      </c>
      <c r="J856" s="5" t="s">
        <v>11</v>
      </c>
    </row>
    <row r="857" spans="1:10" ht="17.25" thickTop="1" thickBot="1">
      <c r="A857" s="442" t="s">
        <v>1014</v>
      </c>
      <c r="B857" s="445" t="s">
        <v>13</v>
      </c>
      <c r="C857" s="448" t="s">
        <v>172</v>
      </c>
      <c r="D857" s="451" t="s">
        <v>1015</v>
      </c>
      <c r="E857" s="111" t="s">
        <v>1016</v>
      </c>
      <c r="F857" s="20" t="s">
        <v>1017</v>
      </c>
      <c r="G857" s="412">
        <v>2</v>
      </c>
      <c r="H857" s="20"/>
      <c r="I857" s="20"/>
      <c r="J857" s="20">
        <v>2</v>
      </c>
    </row>
    <row r="858" spans="1:10" ht="17.25" thickTop="1" thickBot="1">
      <c r="A858" s="443"/>
      <c r="B858" s="446"/>
      <c r="C858" s="449"/>
      <c r="D858" s="452"/>
      <c r="E858" s="112" t="s">
        <v>1018</v>
      </c>
      <c r="F858" s="20" t="s">
        <v>1017</v>
      </c>
      <c r="G858" s="413">
        <v>1</v>
      </c>
      <c r="H858" s="24"/>
      <c r="I858" s="24"/>
      <c r="J858" s="24">
        <v>1</v>
      </c>
    </row>
    <row r="859" spans="1:10" ht="17.25" thickTop="1" thickBot="1">
      <c r="A859" s="443"/>
      <c r="B859" s="446"/>
      <c r="C859" s="449"/>
      <c r="D859" s="452"/>
      <c r="E859" s="800" t="s">
        <v>1019</v>
      </c>
      <c r="F859" s="20" t="s">
        <v>1017</v>
      </c>
      <c r="G859" s="25"/>
      <c r="H859" s="25"/>
      <c r="I859" s="414">
        <v>1</v>
      </c>
      <c r="J859" s="25">
        <v>1</v>
      </c>
    </row>
    <row r="860" spans="1:10" ht="15.75" thickTop="1">
      <c r="A860" s="443"/>
      <c r="B860" s="446"/>
      <c r="C860" s="449"/>
      <c r="D860" s="452"/>
      <c r="E860" s="752" t="s">
        <v>1020</v>
      </c>
      <c r="F860" s="421" t="s">
        <v>1021</v>
      </c>
      <c r="G860" s="421"/>
      <c r="H860" s="421"/>
      <c r="I860" s="418">
        <v>1</v>
      </c>
      <c r="J860" s="421">
        <v>1</v>
      </c>
    </row>
    <row r="861" spans="1:10" ht="7.5" customHeight="1" thickBot="1">
      <c r="A861" s="443"/>
      <c r="B861" s="446"/>
      <c r="C861" s="449"/>
      <c r="D861" s="452"/>
      <c r="E861" s="753"/>
      <c r="F861" s="422"/>
      <c r="G861" s="422"/>
      <c r="H861" s="422"/>
      <c r="I861" s="419"/>
      <c r="J861" s="422"/>
    </row>
    <row r="862" spans="1:10" ht="1.5" hidden="1" customHeight="1">
      <c r="A862" s="443"/>
      <c r="B862" s="446"/>
      <c r="C862" s="449"/>
      <c r="D862" s="452"/>
      <c r="E862" s="753"/>
      <c r="F862" s="423"/>
      <c r="G862" s="423"/>
      <c r="H862" s="423"/>
      <c r="I862" s="420"/>
      <c r="J862" s="423"/>
    </row>
    <row r="863" spans="1:10" ht="3" hidden="1" customHeight="1">
      <c r="A863" s="443"/>
      <c r="B863" s="446"/>
      <c r="C863" s="449"/>
      <c r="D863" s="452"/>
      <c r="E863" s="753"/>
      <c r="F863" s="415"/>
      <c r="G863" s="416"/>
      <c r="H863" s="416"/>
      <c r="I863" s="416"/>
      <c r="J863" s="416"/>
    </row>
    <row r="864" spans="1:10" ht="16.5" hidden="1" thickBot="1">
      <c r="A864" s="443"/>
      <c r="B864" s="446"/>
      <c r="C864" s="449"/>
      <c r="D864" s="452"/>
      <c r="E864" s="753"/>
      <c r="F864" s="415"/>
      <c r="G864" s="416"/>
      <c r="H864" s="416"/>
      <c r="I864" s="416"/>
      <c r="J864" s="416"/>
    </row>
    <row r="865" spans="1:10" ht="16.5" hidden="1" thickBot="1">
      <c r="A865" s="443"/>
      <c r="B865" s="446"/>
      <c r="C865" s="449"/>
      <c r="D865" s="452"/>
      <c r="E865" s="753"/>
      <c r="F865" s="415"/>
      <c r="G865" s="416"/>
      <c r="H865" s="416"/>
      <c r="I865" s="416"/>
      <c r="J865" s="416"/>
    </row>
    <row r="866" spans="1:10" ht="16.5" hidden="1" thickBot="1">
      <c r="A866" s="443"/>
      <c r="B866" s="446"/>
      <c r="C866" s="449"/>
      <c r="D866" s="452"/>
      <c r="E866" s="753"/>
      <c r="F866" s="415"/>
      <c r="G866" s="89"/>
      <c r="H866" s="89"/>
      <c r="I866" s="89"/>
      <c r="J866" s="89"/>
    </row>
    <row r="867" spans="1:10" ht="16.5" hidden="1" thickBot="1">
      <c r="A867" s="443"/>
      <c r="B867" s="446"/>
      <c r="C867" s="449"/>
      <c r="D867" s="452"/>
      <c r="E867" s="753"/>
      <c r="F867" s="415"/>
      <c r="G867" s="416"/>
      <c r="H867" s="416"/>
      <c r="I867" s="416"/>
      <c r="J867" s="416"/>
    </row>
    <row r="868" spans="1:10" ht="16.5" hidden="1" thickBot="1">
      <c r="A868" s="443"/>
      <c r="B868" s="446"/>
      <c r="C868" s="449"/>
      <c r="D868" s="452"/>
      <c r="E868" s="753"/>
      <c r="F868" s="415"/>
      <c r="G868" s="416"/>
      <c r="H868" s="416"/>
      <c r="I868" s="416"/>
      <c r="J868" s="416"/>
    </row>
    <row r="869" spans="1:10" ht="16.5" hidden="1" thickBot="1">
      <c r="A869" s="443"/>
      <c r="B869" s="446"/>
      <c r="C869" s="449"/>
      <c r="D869" s="452"/>
      <c r="E869" s="753"/>
      <c r="F869" s="415"/>
      <c r="G869" s="416"/>
      <c r="H869" s="416"/>
      <c r="I869" s="416"/>
      <c r="J869" s="416"/>
    </row>
    <row r="870" spans="1:10" ht="16.5" hidden="1" thickBot="1">
      <c r="A870" s="443"/>
      <c r="B870" s="446"/>
      <c r="C870" s="449"/>
      <c r="D870" s="452"/>
      <c r="E870" s="753"/>
      <c r="F870" s="415"/>
      <c r="G870" s="416"/>
      <c r="H870" s="416"/>
      <c r="I870" s="416"/>
      <c r="J870" s="416"/>
    </row>
    <row r="871" spans="1:10" ht="16.5" hidden="1" thickBot="1">
      <c r="A871" s="443"/>
      <c r="B871" s="446"/>
      <c r="C871" s="449"/>
      <c r="D871" s="452"/>
      <c r="E871" s="753"/>
      <c r="F871" s="415"/>
      <c r="G871" s="416"/>
      <c r="H871" s="416"/>
      <c r="I871" s="416"/>
      <c r="J871" s="416"/>
    </row>
    <row r="872" spans="1:10" ht="16.5" hidden="1" thickBot="1">
      <c r="A872" s="443"/>
      <c r="B872" s="446"/>
      <c r="C872" s="449"/>
      <c r="D872" s="452"/>
      <c r="E872" s="753"/>
      <c r="F872" s="415"/>
      <c r="G872" s="416"/>
      <c r="H872" s="416"/>
      <c r="I872" s="416"/>
      <c r="J872" s="416"/>
    </row>
    <row r="873" spans="1:10" ht="16.5" hidden="1" thickBot="1">
      <c r="A873" s="443"/>
      <c r="B873" s="446"/>
      <c r="C873" s="449"/>
      <c r="D873" s="452"/>
      <c r="E873" s="753"/>
      <c r="F873" s="415"/>
      <c r="G873" s="416"/>
      <c r="H873" s="416"/>
      <c r="I873" s="416"/>
      <c r="J873" s="416"/>
    </row>
    <row r="874" spans="1:10" ht="16.5" hidden="1" thickBot="1">
      <c r="A874" s="443"/>
      <c r="B874" s="446"/>
      <c r="C874" s="449"/>
      <c r="D874" s="452"/>
      <c r="E874" s="753"/>
      <c r="F874" s="415"/>
      <c r="G874" s="416"/>
      <c r="H874" s="416"/>
      <c r="I874" s="416"/>
      <c r="J874" s="416"/>
    </row>
    <row r="875" spans="1:10" ht="16.5" hidden="1" thickBot="1">
      <c r="A875" s="443"/>
      <c r="B875" s="446"/>
      <c r="C875" s="449"/>
      <c r="D875" s="452"/>
      <c r="E875" s="753"/>
      <c r="F875" s="415"/>
      <c r="G875" s="416"/>
      <c r="H875" s="416"/>
      <c r="I875" s="416"/>
      <c r="J875" s="416"/>
    </row>
    <row r="876" spans="1:10" ht="16.5" hidden="1" thickBot="1">
      <c r="A876" s="443"/>
      <c r="B876" s="446"/>
      <c r="C876" s="449"/>
      <c r="D876" s="452"/>
      <c r="E876" s="753"/>
      <c r="F876" s="415"/>
      <c r="G876" s="416"/>
      <c r="H876" s="416"/>
      <c r="I876" s="416"/>
      <c r="J876" s="416"/>
    </row>
    <row r="877" spans="1:10" ht="16.5" hidden="1" thickBot="1">
      <c r="A877" s="444"/>
      <c r="B877" s="447"/>
      <c r="C877" s="450"/>
      <c r="D877" s="453"/>
      <c r="E877" s="906"/>
      <c r="F877" s="415"/>
      <c r="G877" s="416"/>
      <c r="H877" s="416"/>
      <c r="I877" s="416"/>
      <c r="J877" s="89"/>
    </row>
    <row r="878" spans="1:10" ht="24.75" thickTop="1" thickBot="1">
      <c r="A878" s="424" t="s">
        <v>58</v>
      </c>
      <c r="B878" s="424"/>
      <c r="C878" s="424"/>
      <c r="D878" s="424"/>
      <c r="E878" s="424"/>
      <c r="F878" s="417"/>
      <c r="G878" s="33">
        <v>3</v>
      </c>
      <c r="H878" s="33">
        <f>SUM(H857+H858+H859+H860+H861+H862+H864+H865+H866+H867+H868+H869+H870+H871+H872+H873+H874+H875+H876+H877)</f>
        <v>0</v>
      </c>
      <c r="I878" s="33">
        <v>2</v>
      </c>
      <c r="J878" s="33">
        <v>5</v>
      </c>
    </row>
    <row r="879" spans="1:10" ht="15.75" thickTop="1">
      <c r="A879" s="188"/>
      <c r="B879" s="188"/>
      <c r="C879" s="188"/>
      <c r="D879" s="188"/>
      <c r="E879" s="873"/>
      <c r="F879" s="188"/>
      <c r="G879" s="188"/>
      <c r="H879" s="188"/>
      <c r="I879" s="188"/>
      <c r="J879" s="188"/>
    </row>
    <row r="880" spans="1:10" ht="15.75" thickBot="1">
      <c r="A880" s="188"/>
      <c r="B880" s="188"/>
      <c r="C880" s="188"/>
      <c r="D880" s="188"/>
      <c r="E880" s="873"/>
      <c r="F880" s="188"/>
      <c r="G880" s="188"/>
      <c r="H880" s="188"/>
      <c r="I880" s="188"/>
      <c r="J880" s="188"/>
    </row>
    <row r="881" spans="1:10" ht="15.75" thickTop="1">
      <c r="A881" s="425" t="s">
        <v>1022</v>
      </c>
      <c r="B881" s="426"/>
      <c r="C881" s="426"/>
      <c r="D881" s="426"/>
      <c r="E881" s="426"/>
      <c r="F881" s="427"/>
      <c r="G881" s="431">
        <v>283</v>
      </c>
      <c r="H881" s="433">
        <v>290</v>
      </c>
      <c r="I881" s="435">
        <v>313</v>
      </c>
      <c r="J881" s="437">
        <v>886</v>
      </c>
    </row>
    <row r="882" spans="1:10" ht="15.75" thickBot="1">
      <c r="A882" s="428"/>
      <c r="B882" s="429"/>
      <c r="C882" s="429"/>
      <c r="D882" s="429"/>
      <c r="E882" s="429"/>
      <c r="F882" s="430"/>
      <c r="G882" s="432"/>
      <c r="H882" s="434"/>
      <c r="I882" s="436"/>
      <c r="J882" s="438"/>
    </row>
    <row r="883" spans="1:10" ht="15.75" thickTop="1"/>
  </sheetData>
  <mergeCells count="766">
    <mergeCell ref="A8:A9"/>
    <mergeCell ref="A11:E11"/>
    <mergeCell ref="A12:A13"/>
    <mergeCell ref="B12:B13"/>
    <mergeCell ref="C12:C13"/>
    <mergeCell ref="D12:D13"/>
    <mergeCell ref="E12:E13"/>
    <mergeCell ref="A2:J4"/>
    <mergeCell ref="A6:A7"/>
    <mergeCell ref="B6:B7"/>
    <mergeCell ref="C6:C7"/>
    <mergeCell ref="D6:D7"/>
    <mergeCell ref="E6:E7"/>
    <mergeCell ref="F6:F7"/>
    <mergeCell ref="G6:J6"/>
    <mergeCell ref="F12:F13"/>
    <mergeCell ref="G12:J12"/>
    <mergeCell ref="A14:A34"/>
    <mergeCell ref="B14:B20"/>
    <mergeCell ref="C14:C20"/>
    <mergeCell ref="D14:D20"/>
    <mergeCell ref="F14:F19"/>
    <mergeCell ref="E20:J20"/>
    <mergeCell ref="B21:B23"/>
    <mergeCell ref="C21:C23"/>
    <mergeCell ref="D21:D23"/>
    <mergeCell ref="B24:B34"/>
    <mergeCell ref="C24:C34"/>
    <mergeCell ref="D24:D34"/>
    <mergeCell ref="A35:E35"/>
    <mergeCell ref="A36:A37"/>
    <mergeCell ref="B36:B37"/>
    <mergeCell ref="C36:C37"/>
    <mergeCell ref="D36:D37"/>
    <mergeCell ref="E36:E37"/>
    <mergeCell ref="F36:F37"/>
    <mergeCell ref="G36:J36"/>
    <mergeCell ref="A38:A39"/>
    <mergeCell ref="A40:E40"/>
    <mergeCell ref="A41:A42"/>
    <mergeCell ref="B41:B42"/>
    <mergeCell ref="C41:C42"/>
    <mergeCell ref="D41:D42"/>
    <mergeCell ref="E41:E42"/>
    <mergeCell ref="F41:F42"/>
    <mergeCell ref="A47:E47"/>
    <mergeCell ref="A48:A49"/>
    <mergeCell ref="B48:B49"/>
    <mergeCell ref="C48:C49"/>
    <mergeCell ref="D48:D49"/>
    <mergeCell ref="E48:E49"/>
    <mergeCell ref="G41:J41"/>
    <mergeCell ref="A43:A46"/>
    <mergeCell ref="B43:B46"/>
    <mergeCell ref="C43:C46"/>
    <mergeCell ref="D43:D46"/>
    <mergeCell ref="F43:F46"/>
    <mergeCell ref="G48:J48"/>
    <mergeCell ref="A50:A73"/>
    <mergeCell ref="B50:B59"/>
    <mergeCell ref="C50:C59"/>
    <mergeCell ref="D50:D59"/>
    <mergeCell ref="B60:B66"/>
    <mergeCell ref="C60:C66"/>
    <mergeCell ref="D60:D66"/>
    <mergeCell ref="B67:B73"/>
    <mergeCell ref="C67:C73"/>
    <mergeCell ref="D67:D73"/>
    <mergeCell ref="A74:E74"/>
    <mergeCell ref="A75:A76"/>
    <mergeCell ref="B75:B76"/>
    <mergeCell ref="C75:C76"/>
    <mergeCell ref="D75:D76"/>
    <mergeCell ref="E75:E76"/>
    <mergeCell ref="F48:F49"/>
    <mergeCell ref="F75:F76"/>
    <mergeCell ref="G75:J75"/>
    <mergeCell ref="A77:A174"/>
    <mergeCell ref="B77:B91"/>
    <mergeCell ref="C77:C91"/>
    <mergeCell ref="D77:D91"/>
    <mergeCell ref="F77:F84"/>
    <mergeCell ref="E85:F85"/>
    <mergeCell ref="F86:F90"/>
    <mergeCell ref="E91:F91"/>
    <mergeCell ref="B114:B119"/>
    <mergeCell ref="C114:C119"/>
    <mergeCell ref="D114:D119"/>
    <mergeCell ref="F114:F117"/>
    <mergeCell ref="E118:J118"/>
    <mergeCell ref="E119:F119"/>
    <mergeCell ref="B92:B113"/>
    <mergeCell ref="C92:C113"/>
    <mergeCell ref="D92:D113"/>
    <mergeCell ref="F92:F97"/>
    <mergeCell ref="E98:F98"/>
    <mergeCell ref="F99:F106"/>
    <mergeCell ref="E107:F107"/>
    <mergeCell ref="F108:F112"/>
    <mergeCell ref="E113:F113"/>
    <mergeCell ref="E154:F154"/>
    <mergeCell ref="B155:B173"/>
    <mergeCell ref="C155:C173"/>
    <mergeCell ref="D155:D173"/>
    <mergeCell ref="F155:F160"/>
    <mergeCell ref="E161:F161"/>
    <mergeCell ref="E162:F162"/>
    <mergeCell ref="F163:F166"/>
    <mergeCell ref="E167:F167"/>
    <mergeCell ref="F168:F172"/>
    <mergeCell ref="B120:B154"/>
    <mergeCell ref="C120:C154"/>
    <mergeCell ref="D120:D154"/>
    <mergeCell ref="F120:F126"/>
    <mergeCell ref="F127:F133"/>
    <mergeCell ref="E134:F134"/>
    <mergeCell ref="F135:F141"/>
    <mergeCell ref="E142:F142"/>
    <mergeCell ref="F144:F147"/>
    <mergeCell ref="F148:F153"/>
    <mergeCell ref="E173:F173"/>
    <mergeCell ref="B174:F174"/>
    <mergeCell ref="A175:E175"/>
    <mergeCell ref="A176:A177"/>
    <mergeCell ref="B176:B177"/>
    <mergeCell ref="C176:C177"/>
    <mergeCell ref="D176:D177"/>
    <mergeCell ref="E176:E177"/>
    <mergeCell ref="F176:F177"/>
    <mergeCell ref="G176:J176"/>
    <mergeCell ref="A178:A216"/>
    <mergeCell ref="B178:B184"/>
    <mergeCell ref="C178:C184"/>
    <mergeCell ref="D178:D184"/>
    <mergeCell ref="B185:B195"/>
    <mergeCell ref="C185:C195"/>
    <mergeCell ref="D185:D195"/>
    <mergeCell ref="F186:F187"/>
    <mergeCell ref="F188:F189"/>
    <mergeCell ref="E191:F191"/>
    <mergeCell ref="E192:F192"/>
    <mergeCell ref="E193:F193"/>
    <mergeCell ref="E194:F194"/>
    <mergeCell ref="E195:F195"/>
    <mergeCell ref="B197:B216"/>
    <mergeCell ref="C197:C216"/>
    <mergeCell ref="D197:D216"/>
    <mergeCell ref="E215:E216"/>
    <mergeCell ref="F215:F216"/>
    <mergeCell ref="G215:G216"/>
    <mergeCell ref="H215:H216"/>
    <mergeCell ref="I215:I216"/>
    <mergeCell ref="J215:J216"/>
    <mergeCell ref="A217:E217"/>
    <mergeCell ref="A218:A219"/>
    <mergeCell ref="B218:B219"/>
    <mergeCell ref="C218:C219"/>
    <mergeCell ref="D218:D219"/>
    <mergeCell ref="E218:E219"/>
    <mergeCell ref="F218:F219"/>
    <mergeCell ref="G218:J218"/>
    <mergeCell ref="A220:A229"/>
    <mergeCell ref="B220:B228"/>
    <mergeCell ref="C220:C228"/>
    <mergeCell ref="D220:D228"/>
    <mergeCell ref="E227:E228"/>
    <mergeCell ref="F227:F228"/>
    <mergeCell ref="G227:G228"/>
    <mergeCell ref="H227:H228"/>
    <mergeCell ref="I227:I228"/>
    <mergeCell ref="J227:J228"/>
    <mergeCell ref="A230:E230"/>
    <mergeCell ref="A231:A232"/>
    <mergeCell ref="B231:B232"/>
    <mergeCell ref="C231:C232"/>
    <mergeCell ref="D231:D232"/>
    <mergeCell ref="E231:E232"/>
    <mergeCell ref="F231:F232"/>
    <mergeCell ref="G231:J231"/>
    <mergeCell ref="G245:G246"/>
    <mergeCell ref="H245:H246"/>
    <mergeCell ref="I245:I246"/>
    <mergeCell ref="J245:J246"/>
    <mergeCell ref="B254:B261"/>
    <mergeCell ref="C254:C261"/>
    <mergeCell ref="D254:D261"/>
    <mergeCell ref="E259:E261"/>
    <mergeCell ref="F259:F261"/>
    <mergeCell ref="G259:G261"/>
    <mergeCell ref="B233:B253"/>
    <mergeCell ref="C233:C253"/>
    <mergeCell ref="D233:D253"/>
    <mergeCell ref="E245:E246"/>
    <mergeCell ref="F245:F246"/>
    <mergeCell ref="H259:H261"/>
    <mergeCell ref="I259:I261"/>
    <mergeCell ref="J259:J261"/>
    <mergeCell ref="A263:E263"/>
    <mergeCell ref="A264:A265"/>
    <mergeCell ref="B264:B265"/>
    <mergeCell ref="C264:C265"/>
    <mergeCell ref="D264:D265"/>
    <mergeCell ref="E264:E265"/>
    <mergeCell ref="F264:F265"/>
    <mergeCell ref="A233:A262"/>
    <mergeCell ref="A287:F287"/>
    <mergeCell ref="A288:A289"/>
    <mergeCell ref="B288:B289"/>
    <mergeCell ref="C288:C289"/>
    <mergeCell ref="D288:D289"/>
    <mergeCell ref="E288:E289"/>
    <mergeCell ref="F288:F289"/>
    <mergeCell ref="G264:J264"/>
    <mergeCell ref="A266:A286"/>
    <mergeCell ref="B266:B278"/>
    <mergeCell ref="C266:C278"/>
    <mergeCell ref="D266:D278"/>
    <mergeCell ref="B279:B286"/>
    <mergeCell ref="C279:C286"/>
    <mergeCell ref="D279:D286"/>
    <mergeCell ref="D300:D301"/>
    <mergeCell ref="B302:B303"/>
    <mergeCell ref="C302:C303"/>
    <mergeCell ref="D302:D303"/>
    <mergeCell ref="E302:E303"/>
    <mergeCell ref="F302:F303"/>
    <mergeCell ref="G288:J288"/>
    <mergeCell ref="A290:A351"/>
    <mergeCell ref="B290:B295"/>
    <mergeCell ref="C290:C295"/>
    <mergeCell ref="D290:D295"/>
    <mergeCell ref="B296:B299"/>
    <mergeCell ref="C296:C299"/>
    <mergeCell ref="D296:D299"/>
    <mergeCell ref="B300:B301"/>
    <mergeCell ref="C300:C301"/>
    <mergeCell ref="H304:H306"/>
    <mergeCell ref="I304:I306"/>
    <mergeCell ref="J304:J306"/>
    <mergeCell ref="B307:B310"/>
    <mergeCell ref="C307:C310"/>
    <mergeCell ref="D307:D310"/>
    <mergeCell ref="G302:G303"/>
    <mergeCell ref="H302:H303"/>
    <mergeCell ref="I302:I303"/>
    <mergeCell ref="J302:J303"/>
    <mergeCell ref="B304:B306"/>
    <mergeCell ref="C304:C306"/>
    <mergeCell ref="D304:D306"/>
    <mergeCell ref="E304:E306"/>
    <mergeCell ref="F304:F306"/>
    <mergeCell ref="G304:G306"/>
    <mergeCell ref="B319:B343"/>
    <mergeCell ref="C319:C343"/>
    <mergeCell ref="D319:D343"/>
    <mergeCell ref="E322:E323"/>
    <mergeCell ref="F322:F323"/>
    <mergeCell ref="G322:G323"/>
    <mergeCell ref="B311:B314"/>
    <mergeCell ref="C311:C314"/>
    <mergeCell ref="D311:D314"/>
    <mergeCell ref="B315:B318"/>
    <mergeCell ref="C315:C318"/>
    <mergeCell ref="D315:D318"/>
    <mergeCell ref="H322:H323"/>
    <mergeCell ref="I322:I323"/>
    <mergeCell ref="J322:J323"/>
    <mergeCell ref="E340:E343"/>
    <mergeCell ref="F340:F343"/>
    <mergeCell ref="G340:G343"/>
    <mergeCell ref="H340:H343"/>
    <mergeCell ref="I340:I343"/>
    <mergeCell ref="J340:J343"/>
    <mergeCell ref="H344:H345"/>
    <mergeCell ref="I344:I345"/>
    <mergeCell ref="J344:J345"/>
    <mergeCell ref="E346:E347"/>
    <mergeCell ref="G346:G347"/>
    <mergeCell ref="H346:H347"/>
    <mergeCell ref="I346:I347"/>
    <mergeCell ref="J346:J347"/>
    <mergeCell ref="B344:B351"/>
    <mergeCell ref="C344:C351"/>
    <mergeCell ref="D344:D351"/>
    <mergeCell ref="E344:E345"/>
    <mergeCell ref="F344:F351"/>
    <mergeCell ref="G344:G345"/>
    <mergeCell ref="E348:E349"/>
    <mergeCell ref="G348:G349"/>
    <mergeCell ref="A352:E352"/>
    <mergeCell ref="A353:A354"/>
    <mergeCell ref="B353:B354"/>
    <mergeCell ref="C353:C354"/>
    <mergeCell ref="D353:D354"/>
    <mergeCell ref="E353:E354"/>
    <mergeCell ref="H348:H349"/>
    <mergeCell ref="I348:I349"/>
    <mergeCell ref="J348:J349"/>
    <mergeCell ref="E350:E351"/>
    <mergeCell ref="G350:G351"/>
    <mergeCell ref="H350:H351"/>
    <mergeCell ref="I350:I351"/>
    <mergeCell ref="J350:J351"/>
    <mergeCell ref="F353:F354"/>
    <mergeCell ref="G353:J353"/>
    <mergeCell ref="A355:A374"/>
    <mergeCell ref="B355:B361"/>
    <mergeCell ref="C355:C361"/>
    <mergeCell ref="D355:D361"/>
    <mergeCell ref="B362:B363"/>
    <mergeCell ref="C362:C363"/>
    <mergeCell ref="D362:D363"/>
    <mergeCell ref="B364:B365"/>
    <mergeCell ref="A375:E375"/>
    <mergeCell ref="A376:A377"/>
    <mergeCell ref="B376:B377"/>
    <mergeCell ref="C376:C377"/>
    <mergeCell ref="D376:D377"/>
    <mergeCell ref="E376:E377"/>
    <mergeCell ref="C364:C365"/>
    <mergeCell ref="D364:D365"/>
    <mergeCell ref="B366:B367"/>
    <mergeCell ref="C366:C367"/>
    <mergeCell ref="D366:D367"/>
    <mergeCell ref="B368:B374"/>
    <mergeCell ref="C368:C374"/>
    <mergeCell ref="D368:D374"/>
    <mergeCell ref="F376:F377"/>
    <mergeCell ref="G376:J376"/>
    <mergeCell ref="A378:B400"/>
    <mergeCell ref="C378:C400"/>
    <mergeCell ref="D378:D400"/>
    <mergeCell ref="F378:F379"/>
    <mergeCell ref="F380:F381"/>
    <mergeCell ref="F382:F383"/>
    <mergeCell ref="F384:F391"/>
    <mergeCell ref="F392:F396"/>
    <mergeCell ref="G402:J402"/>
    <mergeCell ref="A404:A411"/>
    <mergeCell ref="B405:B411"/>
    <mergeCell ref="C405:C411"/>
    <mergeCell ref="D405:D411"/>
    <mergeCell ref="A412:E412"/>
    <mergeCell ref="F398:F399"/>
    <mergeCell ref="A401:E401"/>
    <mergeCell ref="A402:A403"/>
    <mergeCell ref="B402:B403"/>
    <mergeCell ref="C402:C403"/>
    <mergeCell ref="D402:D403"/>
    <mergeCell ref="E402:E403"/>
    <mergeCell ref="F402:F403"/>
    <mergeCell ref="G413:J413"/>
    <mergeCell ref="A415:A442"/>
    <mergeCell ref="B415:B420"/>
    <mergeCell ref="C415:C420"/>
    <mergeCell ref="D415:D420"/>
    <mergeCell ref="B421:B425"/>
    <mergeCell ref="C421:C425"/>
    <mergeCell ref="D421:D425"/>
    <mergeCell ref="B426:B442"/>
    <mergeCell ref="C426:C442"/>
    <mergeCell ref="A413:A414"/>
    <mergeCell ref="B413:B414"/>
    <mergeCell ref="C413:C414"/>
    <mergeCell ref="D413:D414"/>
    <mergeCell ref="E413:E414"/>
    <mergeCell ref="F413:F414"/>
    <mergeCell ref="G437:G438"/>
    <mergeCell ref="H437:H438"/>
    <mergeCell ref="I437:I438"/>
    <mergeCell ref="J437:J438"/>
    <mergeCell ref="A443:E443"/>
    <mergeCell ref="A444:A445"/>
    <mergeCell ref="B444:B445"/>
    <mergeCell ref="C444:C445"/>
    <mergeCell ref="D444:D445"/>
    <mergeCell ref="E444:E445"/>
    <mergeCell ref="D426:D442"/>
    <mergeCell ref="F426:F428"/>
    <mergeCell ref="F430:F431"/>
    <mergeCell ref="F434:F435"/>
    <mergeCell ref="F436:F438"/>
    <mergeCell ref="E437:E438"/>
    <mergeCell ref="F444:F445"/>
    <mergeCell ref="G444:J444"/>
    <mergeCell ref="A446:A467"/>
    <mergeCell ref="B446:B449"/>
    <mergeCell ref="C446:C449"/>
    <mergeCell ref="D446:D449"/>
    <mergeCell ref="B450:B455"/>
    <mergeCell ref="C450:C455"/>
    <mergeCell ref="D450:D455"/>
    <mergeCell ref="B456:B467"/>
    <mergeCell ref="I461:I462"/>
    <mergeCell ref="J461:J462"/>
    <mergeCell ref="A468:E468"/>
    <mergeCell ref="A469:A470"/>
    <mergeCell ref="B469:B470"/>
    <mergeCell ref="C469:C470"/>
    <mergeCell ref="D469:D470"/>
    <mergeCell ref="E469:E470"/>
    <mergeCell ref="F469:F470"/>
    <mergeCell ref="G469:J469"/>
    <mergeCell ref="C456:C467"/>
    <mergeCell ref="D456:D467"/>
    <mergeCell ref="E461:E462"/>
    <mergeCell ref="F461:F462"/>
    <mergeCell ref="G461:G462"/>
    <mergeCell ref="H461:H462"/>
    <mergeCell ref="A525:A526"/>
    <mergeCell ref="B525:B526"/>
    <mergeCell ref="G525:J525"/>
    <mergeCell ref="A527:A534"/>
    <mergeCell ref="B527:B534"/>
    <mergeCell ref="D527:D528"/>
    <mergeCell ref="C529:F529"/>
    <mergeCell ref="D530:D534"/>
    <mergeCell ref="E519:E521"/>
    <mergeCell ref="G519:G521"/>
    <mergeCell ref="H519:H521"/>
    <mergeCell ref="I519:I521"/>
    <mergeCell ref="J519:J521"/>
    <mergeCell ref="A523:F523"/>
    <mergeCell ref="A471:A521"/>
    <mergeCell ref="B471:B521"/>
    <mergeCell ref="C471:C521"/>
    <mergeCell ref="D471:D521"/>
    <mergeCell ref="F471:F476"/>
    <mergeCell ref="F477:F488"/>
    <mergeCell ref="F489:F507"/>
    <mergeCell ref="F508:F510"/>
    <mergeCell ref="F511:F514"/>
    <mergeCell ref="F515:F521"/>
    <mergeCell ref="C535:F535"/>
    <mergeCell ref="A536:A537"/>
    <mergeCell ref="B536:B537"/>
    <mergeCell ref="G536:J536"/>
    <mergeCell ref="A538:A559"/>
    <mergeCell ref="B538:B559"/>
    <mergeCell ref="C539:F539"/>
    <mergeCell ref="D540:D545"/>
    <mergeCell ref="C546:F546"/>
    <mergeCell ref="D547:D550"/>
    <mergeCell ref="C551:F551"/>
    <mergeCell ref="C553:F553"/>
    <mergeCell ref="C555:F555"/>
    <mergeCell ref="D556:D558"/>
    <mergeCell ref="C559:F559"/>
    <mergeCell ref="A560:A561"/>
    <mergeCell ref="B560:B561"/>
    <mergeCell ref="C560:C561"/>
    <mergeCell ref="D560:D561"/>
    <mergeCell ref="E560:E561"/>
    <mergeCell ref="F560:F561"/>
    <mergeCell ref="G560:J560"/>
    <mergeCell ref="A562:A572"/>
    <mergeCell ref="B562:B572"/>
    <mergeCell ref="D562:D565"/>
    <mergeCell ref="C566:F566"/>
    <mergeCell ref="C568:F568"/>
    <mergeCell ref="E569:F569"/>
    <mergeCell ref="C570:F570"/>
    <mergeCell ref="C571:J571"/>
    <mergeCell ref="G574:J574"/>
    <mergeCell ref="A576:A595"/>
    <mergeCell ref="B576:B595"/>
    <mergeCell ref="D576:D580"/>
    <mergeCell ref="C581:F581"/>
    <mergeCell ref="C589:F589"/>
    <mergeCell ref="C592:F592"/>
    <mergeCell ref="C595:F595"/>
    <mergeCell ref="C572:F572"/>
    <mergeCell ref="A574:A575"/>
    <mergeCell ref="B574:B575"/>
    <mergeCell ref="C574:C575"/>
    <mergeCell ref="D574:D575"/>
    <mergeCell ref="E574:E575"/>
    <mergeCell ref="F574:F575"/>
    <mergeCell ref="G596:J596"/>
    <mergeCell ref="A598:A608"/>
    <mergeCell ref="B598:B608"/>
    <mergeCell ref="C603:F603"/>
    <mergeCell ref="C605:F605"/>
    <mergeCell ref="C608:F608"/>
    <mergeCell ref="A596:A597"/>
    <mergeCell ref="B596:B597"/>
    <mergeCell ref="C596:C597"/>
    <mergeCell ref="D596:D597"/>
    <mergeCell ref="E596:E597"/>
    <mergeCell ref="F596:F597"/>
    <mergeCell ref="G609:J609"/>
    <mergeCell ref="A611:A622"/>
    <mergeCell ref="B611:B622"/>
    <mergeCell ref="D611:D621"/>
    <mergeCell ref="E617:E618"/>
    <mergeCell ref="C622:F622"/>
    <mergeCell ref="A609:A610"/>
    <mergeCell ref="B609:B610"/>
    <mergeCell ref="C609:C610"/>
    <mergeCell ref="D609:D610"/>
    <mergeCell ref="E609:E610"/>
    <mergeCell ref="F609:F610"/>
    <mergeCell ref="G642:J642"/>
    <mergeCell ref="G623:J623"/>
    <mergeCell ref="A625:A641"/>
    <mergeCell ref="B625:B641"/>
    <mergeCell ref="D625:D632"/>
    <mergeCell ref="C633:F633"/>
    <mergeCell ref="D634:D640"/>
    <mergeCell ref="C641:F641"/>
    <mergeCell ref="A623:A624"/>
    <mergeCell ref="B623:B624"/>
    <mergeCell ref="C623:C624"/>
    <mergeCell ref="D623:D624"/>
    <mergeCell ref="E623:E624"/>
    <mergeCell ref="F623:F624"/>
    <mergeCell ref="A644:A660"/>
    <mergeCell ref="B644:B660"/>
    <mergeCell ref="C645:F645"/>
    <mergeCell ref="D646:D651"/>
    <mergeCell ref="C652:F652"/>
    <mergeCell ref="D653:D659"/>
    <mergeCell ref="C660:F660"/>
    <mergeCell ref="B642:B643"/>
    <mergeCell ref="C642:C643"/>
    <mergeCell ref="D642:D643"/>
    <mergeCell ref="E642:E643"/>
    <mergeCell ref="F642:F643"/>
    <mergeCell ref="G661:J661"/>
    <mergeCell ref="A663:A677"/>
    <mergeCell ref="B663:B677"/>
    <mergeCell ref="D663:D672"/>
    <mergeCell ref="C673:F673"/>
    <mergeCell ref="D674:D676"/>
    <mergeCell ref="C677:F677"/>
    <mergeCell ref="A661:A662"/>
    <mergeCell ref="B661:B662"/>
    <mergeCell ref="C661:C662"/>
    <mergeCell ref="D661:D662"/>
    <mergeCell ref="E661:E662"/>
    <mergeCell ref="F661:F662"/>
    <mergeCell ref="F693:F694"/>
    <mergeCell ref="G693:J693"/>
    <mergeCell ref="A695:A707"/>
    <mergeCell ref="B695:B707"/>
    <mergeCell ref="D695:D696"/>
    <mergeCell ref="C697:F697"/>
    <mergeCell ref="D698:D706"/>
    <mergeCell ref="C707:F707"/>
    <mergeCell ref="G678:J678"/>
    <mergeCell ref="A680:A692"/>
    <mergeCell ref="B680:B692"/>
    <mergeCell ref="D680:D691"/>
    <mergeCell ref="C692:F692"/>
    <mergeCell ref="A693:A694"/>
    <mergeCell ref="B693:B694"/>
    <mergeCell ref="C693:C694"/>
    <mergeCell ref="D693:D694"/>
    <mergeCell ref="E693:E694"/>
    <mergeCell ref="A678:A679"/>
    <mergeCell ref="B678:B679"/>
    <mergeCell ref="C678:C679"/>
    <mergeCell ref="D678:D679"/>
    <mergeCell ref="E678:E679"/>
    <mergeCell ref="F678:F679"/>
    <mergeCell ref="G708:J708"/>
    <mergeCell ref="A710:A719"/>
    <mergeCell ref="B710:B718"/>
    <mergeCell ref="D710:D715"/>
    <mergeCell ref="C716:F716"/>
    <mergeCell ref="C718:F718"/>
    <mergeCell ref="B719:F719"/>
    <mergeCell ref="A708:A709"/>
    <mergeCell ref="B708:B709"/>
    <mergeCell ref="C708:C709"/>
    <mergeCell ref="D708:D709"/>
    <mergeCell ref="E708:E709"/>
    <mergeCell ref="F708:F709"/>
    <mergeCell ref="G721:G723"/>
    <mergeCell ref="H721:H723"/>
    <mergeCell ref="I721:I723"/>
    <mergeCell ref="J721:J723"/>
    <mergeCell ref="B724:B729"/>
    <mergeCell ref="C724:C729"/>
    <mergeCell ref="D724:D729"/>
    <mergeCell ref="F724:F728"/>
    <mergeCell ref="A720:A730"/>
    <mergeCell ref="B720:B723"/>
    <mergeCell ref="C720:C723"/>
    <mergeCell ref="D720:D723"/>
    <mergeCell ref="F720:F723"/>
    <mergeCell ref="E721:E723"/>
    <mergeCell ref="B730:F730"/>
    <mergeCell ref="G731:G734"/>
    <mergeCell ref="H731:H734"/>
    <mergeCell ref="I731:I734"/>
    <mergeCell ref="J731:J734"/>
    <mergeCell ref="B735:B740"/>
    <mergeCell ref="E735:E740"/>
    <mergeCell ref="F735:F740"/>
    <mergeCell ref="G735:G740"/>
    <mergeCell ref="H735:H740"/>
    <mergeCell ref="I735:I740"/>
    <mergeCell ref="B731:B734"/>
    <mergeCell ref="C731:C732"/>
    <mergeCell ref="D731:D732"/>
    <mergeCell ref="E731:E734"/>
    <mergeCell ref="F731:F734"/>
    <mergeCell ref="J735:J740"/>
    <mergeCell ref="B741:F741"/>
    <mergeCell ref="A743:A749"/>
    <mergeCell ref="B743:B749"/>
    <mergeCell ref="D743:D748"/>
    <mergeCell ref="C745:C748"/>
    <mergeCell ref="E745:E748"/>
    <mergeCell ref="F745:F748"/>
    <mergeCell ref="G745:G748"/>
    <mergeCell ref="H745:H748"/>
    <mergeCell ref="A731:A741"/>
    <mergeCell ref="A753:A754"/>
    <mergeCell ref="B753:B754"/>
    <mergeCell ref="C753:C754"/>
    <mergeCell ref="D753:D754"/>
    <mergeCell ref="F753:F754"/>
    <mergeCell ref="A755:E755"/>
    <mergeCell ref="I745:I748"/>
    <mergeCell ref="J745:J748"/>
    <mergeCell ref="C749:F749"/>
    <mergeCell ref="A751:A752"/>
    <mergeCell ref="B751:B752"/>
    <mergeCell ref="C751:C752"/>
    <mergeCell ref="D751:D752"/>
    <mergeCell ref="E751:E752"/>
    <mergeCell ref="F751:F752"/>
    <mergeCell ref="G751:J751"/>
    <mergeCell ref="G757:J757"/>
    <mergeCell ref="A759:A761"/>
    <mergeCell ref="B759:B761"/>
    <mergeCell ref="F759:F761"/>
    <mergeCell ref="A762:F762"/>
    <mergeCell ref="A764:A765"/>
    <mergeCell ref="B764:B765"/>
    <mergeCell ref="C764:C765"/>
    <mergeCell ref="D764:D765"/>
    <mergeCell ref="E764:E765"/>
    <mergeCell ref="A757:A758"/>
    <mergeCell ref="B757:B758"/>
    <mergeCell ref="C757:C758"/>
    <mergeCell ref="D757:D758"/>
    <mergeCell ref="E757:E758"/>
    <mergeCell ref="F757:F758"/>
    <mergeCell ref="A773:F773"/>
    <mergeCell ref="A775:A776"/>
    <mergeCell ref="B775:B776"/>
    <mergeCell ref="C775:C776"/>
    <mergeCell ref="D775:D776"/>
    <mergeCell ref="E775:E776"/>
    <mergeCell ref="F775:F776"/>
    <mergeCell ref="F764:F765"/>
    <mergeCell ref="G764:J764"/>
    <mergeCell ref="A766:A772"/>
    <mergeCell ref="B766:B772"/>
    <mergeCell ref="C767:C772"/>
    <mergeCell ref="D767:D772"/>
    <mergeCell ref="G775:J775"/>
    <mergeCell ref="A778:F778"/>
    <mergeCell ref="A780:A781"/>
    <mergeCell ref="B780:B781"/>
    <mergeCell ref="C780:C781"/>
    <mergeCell ref="D780:D781"/>
    <mergeCell ref="E780:E781"/>
    <mergeCell ref="F780:F781"/>
    <mergeCell ref="G780:J780"/>
    <mergeCell ref="G795:J795"/>
    <mergeCell ref="A797:A799"/>
    <mergeCell ref="B797:B799"/>
    <mergeCell ref="C797:C799"/>
    <mergeCell ref="D797:D799"/>
    <mergeCell ref="A800:F800"/>
    <mergeCell ref="H792:H793"/>
    <mergeCell ref="I792:I793"/>
    <mergeCell ref="J792:J793"/>
    <mergeCell ref="E794:F794"/>
    <mergeCell ref="A795:A796"/>
    <mergeCell ref="B795:B796"/>
    <mergeCell ref="C795:C796"/>
    <mergeCell ref="D795:D796"/>
    <mergeCell ref="E795:E796"/>
    <mergeCell ref="F795:F796"/>
    <mergeCell ref="A782:A794"/>
    <mergeCell ref="B782:B794"/>
    <mergeCell ref="C782:C794"/>
    <mergeCell ref="D782:D794"/>
    <mergeCell ref="F792:F793"/>
    <mergeCell ref="G792:G793"/>
    <mergeCell ref="G801:J801"/>
    <mergeCell ref="A803:A828"/>
    <mergeCell ref="B803:B819"/>
    <mergeCell ref="C803:C828"/>
    <mergeCell ref="D803:D828"/>
    <mergeCell ref="E808:E819"/>
    <mergeCell ref="F808:F819"/>
    <mergeCell ref="G808:G819"/>
    <mergeCell ref="H808:H819"/>
    <mergeCell ref="I808:I819"/>
    <mergeCell ref="A801:A802"/>
    <mergeCell ref="B801:B802"/>
    <mergeCell ref="C801:C802"/>
    <mergeCell ref="D801:D802"/>
    <mergeCell ref="E801:E802"/>
    <mergeCell ref="F801:F802"/>
    <mergeCell ref="A829:F829"/>
    <mergeCell ref="A830:A831"/>
    <mergeCell ref="B830:B831"/>
    <mergeCell ref="C830:C831"/>
    <mergeCell ref="D830:D831"/>
    <mergeCell ref="E830:E831"/>
    <mergeCell ref="F830:F831"/>
    <mergeCell ref="J808:J819"/>
    <mergeCell ref="B820:B828"/>
    <mergeCell ref="E825:E828"/>
    <mergeCell ref="F825:F828"/>
    <mergeCell ref="G825:G828"/>
    <mergeCell ref="H825:H828"/>
    <mergeCell ref="I825:I828"/>
    <mergeCell ref="J825:J828"/>
    <mergeCell ref="G830:J830"/>
    <mergeCell ref="A832:A852"/>
    <mergeCell ref="B832:B852"/>
    <mergeCell ref="C832:C852"/>
    <mergeCell ref="D832:D852"/>
    <mergeCell ref="E836:E852"/>
    <mergeCell ref="F836:F841"/>
    <mergeCell ref="G836:G841"/>
    <mergeCell ref="H836:H841"/>
    <mergeCell ref="I836:I841"/>
    <mergeCell ref="A853:E853"/>
    <mergeCell ref="A855:A856"/>
    <mergeCell ref="B855:B856"/>
    <mergeCell ref="C855:C856"/>
    <mergeCell ref="D855:D856"/>
    <mergeCell ref="E855:E856"/>
    <mergeCell ref="J836:J841"/>
    <mergeCell ref="F842:F852"/>
    <mergeCell ref="G842:G852"/>
    <mergeCell ref="H842:H852"/>
    <mergeCell ref="I842:I852"/>
    <mergeCell ref="J842:J852"/>
    <mergeCell ref="I860:I862"/>
    <mergeCell ref="J860:J862"/>
    <mergeCell ref="A878:E878"/>
    <mergeCell ref="A881:F882"/>
    <mergeCell ref="G881:G882"/>
    <mergeCell ref="H881:H882"/>
    <mergeCell ref="I881:I882"/>
    <mergeCell ref="J881:J882"/>
    <mergeCell ref="F855:F856"/>
    <mergeCell ref="G855:J855"/>
    <mergeCell ref="A857:A877"/>
    <mergeCell ref="B857:B877"/>
    <mergeCell ref="C857:C877"/>
    <mergeCell ref="D857:D877"/>
    <mergeCell ref="E860:E877"/>
    <mergeCell ref="F860:F862"/>
    <mergeCell ref="G860:G862"/>
    <mergeCell ref="H860:H862"/>
  </mergeCells>
  <pageMargins left="0.7" right="0.7" top="0.75" bottom="0.75" header="0.3" footer="0.3"/>
  <pageSetup paperSize="9" scale="6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nizar.okbi</dc:creator>
  <cp:lastModifiedBy>housem.felhi</cp:lastModifiedBy>
  <cp:lastPrinted>2019-08-21T10:24:47Z</cp:lastPrinted>
  <dcterms:created xsi:type="dcterms:W3CDTF">2019-08-06T12:31:08Z</dcterms:created>
  <dcterms:modified xsi:type="dcterms:W3CDTF">2019-08-21T10:29:36Z</dcterms:modified>
</cp:coreProperties>
</file>